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a.sharepoint.com/sites/INT-Io/Shared Documents/Analyseteam/Månedsstatistikker/2. Månedsstatistikker/Investorstatistikken/2024/Q4 2024/"/>
    </mc:Choice>
  </mc:AlternateContent>
  <xr:revisionPtr revIDLastSave="325" documentId="8_{D1759BD1-C882-4108-9490-ACD875E09F03}" xr6:coauthVersionLast="47" xr6:coauthVersionMax="47" xr10:uidLastSave="{2E2E5DE3-69F5-4250-B721-D8B638202163}"/>
  <bookViews>
    <workbookView xWindow="38280" yWindow="-120" windowWidth="38640" windowHeight="21120" activeTab="4" xr2:uid="{25F656A2-1E59-4970-AF7B-F9FF50D47668}"/>
  </bookViews>
  <sheets>
    <sheet name="Indhold" sheetId="6" r:id="rId1"/>
    <sheet name="1 Formue - Kategori" sheetId="2" r:id="rId2"/>
    <sheet name="2 Formue - Forening" sheetId="3" r:id="rId3"/>
    <sheet name="3 Formue - IFS" sheetId="4" r:id="rId4"/>
    <sheet name="4 Formue - DK Samlet" sheetId="5" r:id="rId5"/>
  </sheets>
  <definedNames>
    <definedName name="_xlnm.Print_Area" localSheetId="1">'1 Formue - Kategori'!$A$1:$A$91</definedName>
    <definedName name="_xlnm.Print_Area" localSheetId="2">'2 Formue - Forening'!$A$1:$D$52</definedName>
    <definedName name="_xlnm.Print_Area" localSheetId="3">'3 Formue - IFS'!$A$1:$F$25</definedName>
    <definedName name="_xlnm.Print_Area" localSheetId="4">'4 Formue - DK Samlet'!$A$1:$C$21</definedName>
    <definedName name="_xlnm.Print_Area" localSheetId="0">Indhold!$A$1:$B$15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" l="1"/>
  <c r="K19" i="4"/>
  <c r="F24" i="4"/>
  <c r="F19" i="4"/>
  <c r="F50" i="3"/>
  <c r="F45" i="3"/>
  <c r="K50" i="3"/>
  <c r="K45" i="3"/>
  <c r="F20" i="5"/>
  <c r="K84" i="2"/>
  <c r="K77" i="2"/>
  <c r="K89" i="2" s="1"/>
  <c r="K70" i="2"/>
  <c r="K65" i="2"/>
  <c r="K41" i="2"/>
  <c r="K34" i="2"/>
  <c r="K27" i="2"/>
  <c r="K46" i="2" s="1"/>
  <c r="K22" i="2"/>
  <c r="F84" i="2"/>
  <c r="F89" i="2" s="1"/>
  <c r="F77" i="2"/>
  <c r="F70" i="2"/>
  <c r="F65" i="2"/>
  <c r="F41" i="2"/>
  <c r="F34" i="2"/>
  <c r="F27" i="2"/>
  <c r="F22" i="2"/>
  <c r="F46" i="2" s="1"/>
  <c r="B19" i="4"/>
  <c r="D19" i="4"/>
  <c r="G19" i="4"/>
  <c r="I19" i="4"/>
  <c r="J50" i="3"/>
  <c r="J45" i="3"/>
  <c r="E50" i="3"/>
  <c r="E45" i="3"/>
  <c r="D20" i="5" l="1"/>
  <c r="D24" i="4"/>
  <c r="I24" i="4"/>
  <c r="I84" i="2"/>
  <c r="I77" i="2"/>
  <c r="I70" i="2"/>
  <c r="I65" i="2"/>
  <c r="I41" i="2"/>
  <c r="I34" i="2"/>
  <c r="I27" i="2"/>
  <c r="I22" i="2"/>
  <c r="I46" i="2" s="1"/>
  <c r="D84" i="2"/>
  <c r="D77" i="2"/>
  <c r="D70" i="2"/>
  <c r="D65" i="2"/>
  <c r="D41" i="2"/>
  <c r="D34" i="2"/>
  <c r="D27" i="2"/>
  <c r="D22" i="2"/>
  <c r="I50" i="3"/>
  <c r="I45" i="3"/>
  <c r="D50" i="3"/>
  <c r="D45" i="3"/>
  <c r="I89" i="2" l="1"/>
  <c r="D89" i="2"/>
  <c r="D46" i="2"/>
  <c r="C50" i="3"/>
  <c r="C45" i="3"/>
  <c r="H45" i="3"/>
  <c r="G45" i="3"/>
  <c r="B45" i="3"/>
  <c r="G50" i="3"/>
  <c r="B50" i="3"/>
  <c r="H50" i="3"/>
  <c r="B20" i="5" l="1"/>
  <c r="G24" i="4"/>
  <c r="B24" i="4"/>
  <c r="G84" i="2"/>
  <c r="G77" i="2"/>
  <c r="G70" i="2"/>
  <c r="G65" i="2"/>
  <c r="G46" i="2"/>
  <c r="B84" i="2"/>
  <c r="B77" i="2"/>
  <c r="B70" i="2"/>
  <c r="B65" i="2"/>
  <c r="B46" i="2"/>
  <c r="G89" i="2" l="1"/>
  <c r="B89" i="2"/>
</calcChain>
</file>

<file path=xl/sharedStrings.xml><?xml version="1.0" encoding="utf-8"?>
<sst xmlns="http://schemas.openxmlformats.org/spreadsheetml/2006/main" count="229" uniqueCount="126">
  <si>
    <t>1. Formue i danske og udenlandske detailfonde opgjort på investeringsområde og efter fondens hjemland</t>
  </si>
  <si>
    <t>2. Formue i danske og udenlandske detailfonde opgjort på foreningsgruppe og efter fondens hjemland</t>
  </si>
  <si>
    <t>3. Formue i danske og udenlandske detailfonde opgjort på investeringsforvaltningsselskab og fondens hjemland</t>
  </si>
  <si>
    <t>4. Danske investorers formue i danske og udenlandske detailfonde opgjort pr. investeringsforvaltningsselskab</t>
  </si>
  <si>
    <t>https://finansdanmark.dk/tal-og-data/investeringsfondsstatistikker/forklaring-til-statistikker/om-brutto-og-nettotal-i-den-maanedlige-markedsstatistik/</t>
  </si>
  <si>
    <t>Investering Danmark     Amaliegade 7    DK-1256 København K     Tel: 3370 1000</t>
  </si>
  <si>
    <t>Formue i danske og udenlandske detailfonde opgjort på investeringsområde og efter fondens hjemland</t>
  </si>
  <si>
    <t>Nettoformue*</t>
  </si>
  <si>
    <t>Heraf danske investorer</t>
  </si>
  <si>
    <t>Kursværdi - mio. kroner</t>
  </si>
  <si>
    <t>2024
1. kvartal</t>
  </si>
  <si>
    <t>2024
2. kvartal</t>
  </si>
  <si>
    <t>2024
3. kvartal</t>
  </si>
  <si>
    <t>Aktier Danmark</t>
  </si>
  <si>
    <t>Aktier Brancher</t>
  </si>
  <si>
    <t>Aktier Ejendomme</t>
  </si>
  <si>
    <t>Aktier Emerging Markets</t>
  </si>
  <si>
    <t>Aktier Enkeltlande</t>
  </si>
  <si>
    <t>Aktier Europa</t>
  </si>
  <si>
    <t>Aktier Fjernøsten</t>
  </si>
  <si>
    <t>Aktier Globale</t>
  </si>
  <si>
    <t>Aktier Health Care</t>
  </si>
  <si>
    <t>Aktier IT</t>
  </si>
  <si>
    <t>Aktier Japan</t>
  </si>
  <si>
    <t>Aktier Kina</t>
  </si>
  <si>
    <t>Aktier Latinamerika</t>
  </si>
  <si>
    <t>Aktier Nordamerika</t>
  </si>
  <si>
    <t>Aktier Norden</t>
  </si>
  <si>
    <t>Aktier Østeuropa</t>
  </si>
  <si>
    <t>Aktier Tyskland</t>
  </si>
  <si>
    <t>Kapitalforeninger Aktier</t>
  </si>
  <si>
    <t>Udenlandske aktier i alt</t>
  </si>
  <si>
    <t>Obligationer Danske indeksobligationer</t>
  </si>
  <si>
    <t>Obligationer Korte danske</t>
  </si>
  <si>
    <t>Obligationer Lange danske</t>
  </si>
  <si>
    <t>Obligationer Øvrige danske</t>
  </si>
  <si>
    <t>Danske obligationer i alt</t>
  </si>
  <si>
    <t>Obligationer Emerging markets</t>
  </si>
  <si>
    <t>Obligationer Investment Grade</t>
  </si>
  <si>
    <t>Obligationer Non-investment Grade</t>
  </si>
  <si>
    <t>Obligationer Øvrige</t>
  </si>
  <si>
    <t>Obligationer Udenlandske indeksobligationer</t>
  </si>
  <si>
    <t>Kapitalforeninger Obligationer Udenlandske</t>
  </si>
  <si>
    <t>Udenlandske obligationer i alt</t>
  </si>
  <si>
    <t>Pengemarkedsforeninger</t>
  </si>
  <si>
    <t>Øvrige</t>
  </si>
  <si>
    <t>Blandede Balanceret</t>
  </si>
  <si>
    <t>Blandede Fleksibel</t>
  </si>
  <si>
    <t>Blandede Høj aktieandel</t>
  </si>
  <si>
    <t>Blandede Lav aktieandel</t>
  </si>
  <si>
    <t>Blandede i alt</t>
  </si>
  <si>
    <t>Kapitalforeninger Blandede</t>
  </si>
  <si>
    <t>Kapitalforeninger Hedgestrategier</t>
  </si>
  <si>
    <t>Kapitalforeninger Øvrige</t>
  </si>
  <si>
    <t>Andre alternative investeringsfonde</t>
  </si>
  <si>
    <t>I alt danske foreninger</t>
  </si>
  <si>
    <t>I alt udenlandske foreninger</t>
  </si>
  <si>
    <t>* Nettoformuen angiver den formue, der er tilgået afdelingerne i den enkelte investeringsforening fra eksterne investorer.</t>
  </si>
  <si>
    <t xml:space="preserve">Investering Danmark     Amaliegade 7    DK-1256 København K     Tel: 3370 1000    </t>
  </si>
  <si>
    <t>Formue i danske og udenlandske detailfonde opgjort på foreningsgruppe og efter fondens hjemland</t>
  </si>
  <si>
    <t>Accunia</t>
  </si>
  <si>
    <t>Advice Capital</t>
  </si>
  <si>
    <t>Bankinvest</t>
  </si>
  <si>
    <t>BLS Invest</t>
  </si>
  <si>
    <t>C WorldWide</t>
  </si>
  <si>
    <t>Carnegie Wealth Management</t>
  </si>
  <si>
    <t>Coop Opsparing</t>
  </si>
  <si>
    <t>Danske Invest</t>
  </si>
  <si>
    <t>Falcon Invest</t>
  </si>
  <si>
    <t>Formuepleje</t>
  </si>
  <si>
    <t>Fundamental Invest</t>
  </si>
  <si>
    <t>Great Dane</t>
  </si>
  <si>
    <t>Handelsinvest</t>
  </si>
  <si>
    <t>HP Hedge</t>
  </si>
  <si>
    <t>HP Invest</t>
  </si>
  <si>
    <t>IA Invest</t>
  </si>
  <si>
    <t>Investeringsforeningen Gudme Raaschou</t>
  </si>
  <si>
    <t>Investin</t>
  </si>
  <si>
    <t>Jyske Invest</t>
  </si>
  <si>
    <t>Kapitalforeningen Blue Strait Capital</t>
  </si>
  <si>
    <t>Kapitalforeningen Investering &amp; Tryghed</t>
  </si>
  <si>
    <t>Kapitalforeningen Wealth Invest</t>
  </si>
  <si>
    <t>Kerne Invest</t>
  </si>
  <si>
    <t>Lægernes Invest</t>
  </si>
  <si>
    <t>Lån &amp; Spar Invest</t>
  </si>
  <si>
    <t>Maj Invest</t>
  </si>
  <si>
    <t>MS Invest</t>
  </si>
  <si>
    <t>Nordea Invest</t>
  </si>
  <si>
    <t>Nykredit Portefølje Administration</t>
  </si>
  <si>
    <t>PortfolioManager</t>
  </si>
  <si>
    <t>SEBinvest</t>
  </si>
  <si>
    <t>Selected Investments</t>
  </si>
  <si>
    <t>SparDanmark</t>
  </si>
  <si>
    <t>Sparinvest</t>
  </si>
  <si>
    <t>StockRate Invest</t>
  </si>
  <si>
    <t>Stonehenge</t>
  </si>
  <si>
    <t>Sydinvest</t>
  </si>
  <si>
    <t>TRP-Invest</t>
  </si>
  <si>
    <t>ValueInvest Danmark</t>
  </si>
  <si>
    <t>Wealth Invest</t>
  </si>
  <si>
    <t>SKAGEN Fondene</t>
  </si>
  <si>
    <t>* Nettoformuen angiver de investeringer, der er tilgået fondene i den enkelte foreningsgruppe fra eksterne investorer.</t>
  </si>
  <si>
    <t xml:space="preserve">Investering Danmark   Amaliegade 7    DK-1256 København K     Tel: 3370 1000 </t>
  </si>
  <si>
    <t>Branchens samlede formue i detailfonde opgjort på investeringsforvaltningsselskab</t>
  </si>
  <si>
    <t>ACM Forvaltning A/S</t>
  </si>
  <si>
    <t>BI Management A/S</t>
  </si>
  <si>
    <t>C Worldwide A/S</t>
  </si>
  <si>
    <t>Danske Invest Management A/S</t>
  </si>
  <si>
    <t>Formuepleje A/S</t>
  </si>
  <si>
    <t>Fundmarket A/S</t>
  </si>
  <si>
    <t>Handelsinvest Investeringsforvaltning A/S</t>
  </si>
  <si>
    <t>ID-Sparinvest A/S</t>
  </si>
  <si>
    <t>Invest-Administration A/S</t>
  </si>
  <si>
    <t>Jyske Invest Fund Management A/S</t>
  </si>
  <si>
    <t>Nordea Invest Fund Management A/S</t>
  </si>
  <si>
    <t>Nykredit Portefølje Administration A/S</t>
  </si>
  <si>
    <t>PFA Asset Management A/S</t>
  </si>
  <si>
    <t>Sydinvest Administration A/S</t>
  </si>
  <si>
    <t>Skagen Fondene</t>
  </si>
  <si>
    <t>Danskernes samlede formue i detailfonde opgjort på investeringsforvaltningsselskab</t>
  </si>
  <si>
    <t>Danske investorers formue</t>
  </si>
  <si>
    <t>I alt danske investorer</t>
  </si>
  <si>
    <t>Investering Danmarks investorstatistik 4. kvartal 2024</t>
  </si>
  <si>
    <t>2024
4. kvartal</t>
  </si>
  <si>
    <t>TOBA Investments</t>
  </si>
  <si>
    <t>Wealth Fund Partners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</si>
</sst>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9"/>
      <name val="Century Gothic"/>
      <family val="2"/>
    </font>
    <font>
      <sz val="10"/>
      <name val="Century Gothic"/>
      <family val="2"/>
    </font>
    <font>
      <b/>
      <sz val="12"/>
      <color indexed="8"/>
      <name val="Century Gothic"/>
      <family val="2"/>
    </font>
    <font>
      <b/>
      <sz val="10"/>
      <color theme="0"/>
      <name val="Century Gothic"/>
      <family val="2"/>
    </font>
    <font>
      <sz val="10"/>
      <color indexed="8"/>
      <name val="Verdana"/>
      <family val="2"/>
    </font>
    <font>
      <b/>
      <sz val="14"/>
      <color theme="1"/>
      <name val="Century Gothic"/>
      <family val="2"/>
    </font>
    <font>
      <b/>
      <sz val="14"/>
      <name val="Arial"/>
      <family val="2"/>
    </font>
    <font>
      <b/>
      <sz val="12"/>
      <color theme="1"/>
      <name val="Century Gothic"/>
      <family val="2"/>
    </font>
    <font>
      <sz val="12"/>
      <name val="Verdana"/>
      <family val="2"/>
    </font>
    <font>
      <sz val="12"/>
      <name val="Century Gothic"/>
      <family val="2"/>
    </font>
    <font>
      <u/>
      <sz val="10"/>
      <color theme="10"/>
      <name val="Arial"/>
      <family val="2"/>
    </font>
    <font>
      <u/>
      <sz val="10"/>
      <name val="Century Gothic"/>
      <family val="2"/>
    </font>
    <font>
      <u/>
      <sz val="10"/>
      <color theme="1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FFFFFF"/>
      <name val="Century Gothic"/>
      <family val="2"/>
    </font>
    <font>
      <sz val="10"/>
      <color indexed="8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710B1E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710B1E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710B1E"/>
        <bgColor indexed="26"/>
      </patternFill>
    </fill>
    <fill>
      <patternFill patternType="solid">
        <fgColor rgb="FFBFBFBF"/>
        <bgColor rgb="FFCCCCFF"/>
      </patternFill>
    </fill>
    <fill>
      <patternFill patternType="solid">
        <fgColor rgb="FF710B1E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710B1E"/>
        <bgColor rgb="FFFFFFCC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hair">
        <color theme="0" tint="-0.249977111117893"/>
      </left>
      <right style="dashDot">
        <color theme="0" tint="-0.499984740745262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 style="thin">
        <color theme="0"/>
      </right>
      <top style="hair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/>
      <bottom/>
      <diagonal/>
    </border>
    <border>
      <left style="dashDot">
        <color theme="0" tint="-0.499984740745262"/>
      </left>
      <right style="hair">
        <color theme="0" tint="-0.249977111117893"/>
      </right>
      <top style="thin">
        <color theme="0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thin">
        <color theme="0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thin">
        <color theme="0"/>
      </bottom>
      <diagonal/>
    </border>
    <border>
      <left/>
      <right/>
      <top style="hair">
        <color theme="0" tint="-0.249977111117893"/>
      </top>
      <bottom style="thin">
        <color theme="0"/>
      </bottom>
      <diagonal/>
    </border>
    <border>
      <left/>
      <right style="thin">
        <color theme="0"/>
      </right>
      <top/>
      <bottom style="hair">
        <color theme="0" tint="-0.249977111117893"/>
      </bottom>
      <diagonal/>
    </border>
    <border>
      <left style="dotted">
        <color indexed="64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dotted">
        <color indexed="64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/>
      <top style="hair">
        <color theme="0" tint="-0.249977111117893"/>
      </top>
      <bottom style="thin">
        <color theme="0"/>
      </bottom>
      <diagonal/>
    </border>
    <border>
      <left style="hair">
        <color rgb="FFBFBFBF"/>
      </left>
      <right style="dashDot">
        <color rgb="FF808080"/>
      </right>
      <top style="hair">
        <color rgb="FFBFBFBF"/>
      </top>
      <bottom style="hair">
        <color rgb="FFBFBFBF"/>
      </bottom>
      <diagonal/>
    </border>
    <border>
      <left/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dashDot">
        <color rgb="FF4EA72E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dashDot">
        <color theme="9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dotted">
        <color theme="0"/>
      </left>
      <right/>
      <top style="hair">
        <color theme="0" tint="-0.249977111117893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1" fillId="0" borderId="0" xfId="1" applyAlignment="1">
      <alignment vertical="center"/>
    </xf>
    <xf numFmtId="3" fontId="4" fillId="4" borderId="1" xfId="1" applyNumberFormat="1" applyFont="1" applyFill="1" applyBorder="1" applyAlignment="1">
      <alignment horizontal="left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2" xfId="1" applyNumberFormat="1" applyFont="1" applyBorder="1" applyAlignment="1">
      <alignment vertical="center"/>
    </xf>
    <xf numFmtId="3" fontId="5" fillId="5" borderId="1" xfId="1" applyNumberFormat="1" applyFont="1" applyFill="1" applyBorder="1" applyAlignment="1">
      <alignment horizontal="left" vertical="center"/>
    </xf>
    <xf numFmtId="3" fontId="5" fillId="5" borderId="2" xfId="1" applyNumberFormat="1" applyFont="1" applyFill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6" borderId="6" xfId="1" applyFont="1" applyFill="1" applyBorder="1" applyAlignment="1">
      <alignment vertical="center"/>
    </xf>
    <xf numFmtId="3" fontId="6" fillId="6" borderId="6" xfId="1" applyNumberFormat="1" applyFont="1" applyFill="1" applyBorder="1" applyAlignment="1">
      <alignment vertical="center"/>
    </xf>
    <xf numFmtId="0" fontId="1" fillId="0" borderId="7" xfId="1" applyBorder="1"/>
    <xf numFmtId="0" fontId="6" fillId="0" borderId="0" xfId="1" applyFont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9" fillId="0" borderId="0" xfId="1" applyFont="1"/>
    <xf numFmtId="0" fontId="6" fillId="6" borderId="5" xfId="1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7" xfId="1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5" fillId="5" borderId="10" xfId="1" applyNumberFormat="1" applyFont="1" applyFill="1" applyBorder="1" applyAlignment="1">
      <alignment vertical="center"/>
    </xf>
    <xf numFmtId="1" fontId="3" fillId="3" borderId="10" xfId="1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vertical="center"/>
    </xf>
    <xf numFmtId="0" fontId="6" fillId="6" borderId="6" xfId="0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0" fontId="11" fillId="0" borderId="0" xfId="1" applyFont="1"/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2" fillId="4" borderId="0" xfId="1" applyFont="1" applyFill="1" applyAlignment="1">
      <alignment horizontal="left"/>
    </xf>
    <xf numFmtId="0" fontId="13" fillId="0" borderId="0" xfId="1" applyFont="1" applyAlignment="1">
      <alignment horizontal="left"/>
    </xf>
    <xf numFmtId="0" fontId="14" fillId="0" borderId="15" xfId="1" applyFont="1" applyBorder="1" applyAlignment="1">
      <alignment horizontal="center"/>
    </xf>
    <xf numFmtId="0" fontId="6" fillId="0" borderId="16" xfId="1" applyFont="1" applyBorder="1"/>
    <xf numFmtId="0" fontId="6" fillId="0" borderId="15" xfId="1" applyFont="1" applyBorder="1" applyAlignment="1">
      <alignment horizontal="center"/>
    </xf>
    <xf numFmtId="0" fontId="17" fillId="0" borderId="0" xfId="3" applyFont="1" applyAlignment="1" applyProtection="1"/>
    <xf numFmtId="0" fontId="6" fillId="0" borderId="18" xfId="1" applyFont="1" applyBorder="1"/>
    <xf numFmtId="0" fontId="1" fillId="0" borderId="0" xfId="1" applyAlignment="1">
      <alignment horizontal="center"/>
    </xf>
    <xf numFmtId="3" fontId="4" fillId="4" borderId="12" xfId="1" applyNumberFormat="1" applyFont="1" applyFill="1" applyBorder="1" applyAlignment="1">
      <alignment horizontal="right" vertical="center"/>
    </xf>
    <xf numFmtId="3" fontId="4" fillId="0" borderId="12" xfId="1" applyNumberFormat="1" applyFont="1" applyBorder="1" applyAlignment="1">
      <alignment vertical="center"/>
    </xf>
    <xf numFmtId="3" fontId="4" fillId="7" borderId="5" xfId="1" applyNumberFormat="1" applyFont="1" applyFill="1" applyBorder="1" applyAlignment="1">
      <alignment vertical="center"/>
    </xf>
    <xf numFmtId="3" fontId="4" fillId="0" borderId="22" xfId="1" applyNumberFormat="1" applyFont="1" applyBorder="1" applyAlignment="1">
      <alignment vertical="center"/>
    </xf>
    <xf numFmtId="3" fontId="4" fillId="0" borderId="21" xfId="1" applyNumberFormat="1" applyFont="1" applyBorder="1" applyAlignment="1">
      <alignment vertical="center"/>
    </xf>
    <xf numFmtId="0" fontId="2" fillId="2" borderId="26" xfId="1" applyFont="1" applyFill="1" applyBorder="1" applyAlignment="1">
      <alignment horizontal="left" vertical="center"/>
    </xf>
    <xf numFmtId="1" fontId="3" fillId="3" borderId="27" xfId="1" applyNumberFormat="1" applyFont="1" applyFill="1" applyBorder="1" applyAlignment="1">
      <alignment horizontal="center" vertical="center" wrapText="1"/>
    </xf>
    <xf numFmtId="1" fontId="3" fillId="3" borderId="28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3" fontId="5" fillId="5" borderId="12" xfId="1" applyNumberFormat="1" applyFont="1" applyFill="1" applyBorder="1" applyAlignment="1">
      <alignment vertical="center"/>
    </xf>
    <xf numFmtId="3" fontId="8" fillId="8" borderId="5" xfId="1" applyNumberFormat="1" applyFont="1" applyFill="1" applyBorder="1" applyAlignment="1">
      <alignment vertical="center"/>
    </xf>
    <xf numFmtId="3" fontId="18" fillId="6" borderId="5" xfId="1" applyNumberFormat="1" applyFont="1" applyFill="1" applyBorder="1" applyAlignment="1">
      <alignment horizontal="right" vertical="center"/>
    </xf>
    <xf numFmtId="3" fontId="5" fillId="5" borderId="5" xfId="1" applyNumberFormat="1" applyFont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3" fontId="5" fillId="5" borderId="1" xfId="1" applyNumberFormat="1" applyFont="1" applyFill="1" applyBorder="1" applyAlignment="1">
      <alignment vertical="center"/>
    </xf>
    <xf numFmtId="0" fontId="9" fillId="0" borderId="8" xfId="1" applyFont="1" applyBorder="1"/>
    <xf numFmtId="0" fontId="6" fillId="6" borderId="0" xfId="1" applyFont="1" applyFill="1" applyAlignment="1">
      <alignment horizontal="center" vertical="center"/>
    </xf>
    <xf numFmtId="3" fontId="1" fillId="0" borderId="0" xfId="1" applyNumberFormat="1"/>
    <xf numFmtId="0" fontId="6" fillId="6" borderId="0" xfId="1" applyFont="1" applyFill="1" applyAlignment="1">
      <alignment vertical="center"/>
    </xf>
    <xf numFmtId="3" fontId="19" fillId="9" borderId="30" xfId="0" applyNumberFormat="1" applyFont="1" applyFill="1" applyBorder="1" applyAlignment="1">
      <alignment horizontal="right" vertical="center"/>
    </xf>
    <xf numFmtId="0" fontId="19" fillId="0" borderId="30" xfId="0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0" fontId="19" fillId="9" borderId="30" xfId="0" applyFont="1" applyFill="1" applyBorder="1" applyAlignment="1">
      <alignment horizontal="right" vertical="center"/>
    </xf>
    <xf numFmtId="3" fontId="20" fillId="10" borderId="30" xfId="0" applyNumberFormat="1" applyFont="1" applyFill="1" applyBorder="1" applyAlignment="1">
      <alignment vertical="center"/>
    </xf>
    <xf numFmtId="3" fontId="20" fillId="10" borderId="31" xfId="0" applyNumberFormat="1" applyFont="1" applyFill="1" applyBorder="1" applyAlignment="1">
      <alignment vertical="center"/>
    </xf>
    <xf numFmtId="3" fontId="19" fillId="9" borderId="32" xfId="0" applyNumberFormat="1" applyFont="1" applyFill="1" applyBorder="1" applyAlignment="1">
      <alignment horizontal="right" vertical="center"/>
    </xf>
    <xf numFmtId="0" fontId="19" fillId="0" borderId="32" xfId="0" applyFont="1" applyBorder="1" applyAlignment="1">
      <alignment vertical="center"/>
    </xf>
    <xf numFmtId="3" fontId="19" fillId="0" borderId="32" xfId="0" applyNumberFormat="1" applyFont="1" applyBorder="1" applyAlignment="1">
      <alignment vertical="center"/>
    </xf>
    <xf numFmtId="0" fontId="19" fillId="9" borderId="32" xfId="0" applyFont="1" applyFill="1" applyBorder="1" applyAlignment="1">
      <alignment horizontal="right" vertical="center"/>
    </xf>
    <xf numFmtId="3" fontId="20" fillId="10" borderId="32" xfId="0" applyNumberFormat="1" applyFont="1" applyFill="1" applyBorder="1" applyAlignment="1">
      <alignment vertical="center"/>
    </xf>
    <xf numFmtId="3" fontId="19" fillId="11" borderId="33" xfId="0" applyNumberFormat="1" applyFont="1" applyFill="1" applyBorder="1" applyAlignment="1">
      <alignment vertical="center"/>
    </xf>
    <xf numFmtId="3" fontId="19" fillId="11" borderId="34" xfId="0" applyNumberFormat="1" applyFont="1" applyFill="1" applyBorder="1" applyAlignment="1">
      <alignment vertical="center"/>
    </xf>
    <xf numFmtId="3" fontId="21" fillId="7" borderId="5" xfId="1" applyNumberFormat="1" applyFont="1" applyFill="1" applyBorder="1" applyAlignment="1">
      <alignment vertical="center"/>
    </xf>
    <xf numFmtId="3" fontId="4" fillId="7" borderId="35" xfId="1" applyNumberFormat="1" applyFont="1" applyFill="1" applyBorder="1" applyAlignment="1">
      <alignment vertical="center"/>
    </xf>
    <xf numFmtId="3" fontId="8" fillId="8" borderId="35" xfId="1" applyNumberFormat="1" applyFont="1" applyFill="1" applyBorder="1" applyAlignment="1">
      <alignment vertical="center"/>
    </xf>
    <xf numFmtId="3" fontId="19" fillId="13" borderId="33" xfId="0" applyNumberFormat="1" applyFont="1" applyFill="1" applyBorder="1" applyAlignment="1">
      <alignment horizontal="right" vertical="center"/>
    </xf>
    <xf numFmtId="0" fontId="19" fillId="13" borderId="33" xfId="0" applyFont="1" applyFill="1" applyBorder="1" applyAlignment="1">
      <alignment horizontal="right" vertical="center"/>
    </xf>
    <xf numFmtId="3" fontId="20" fillId="10" borderId="33" xfId="0" applyNumberFormat="1" applyFont="1" applyFill="1" applyBorder="1" applyAlignment="1">
      <alignment horizontal="right" vertical="center"/>
    </xf>
    <xf numFmtId="0" fontId="19" fillId="11" borderId="34" xfId="0" applyFont="1" applyFill="1" applyBorder="1" applyAlignment="1">
      <alignment vertical="center"/>
    </xf>
    <xf numFmtId="3" fontId="20" fillId="12" borderId="34" xfId="0" applyNumberFormat="1" applyFont="1" applyFill="1" applyBorder="1" applyAlignment="1">
      <alignment vertical="center"/>
    </xf>
    <xf numFmtId="3" fontId="21" fillId="7" borderId="35" xfId="1" applyNumberFormat="1" applyFont="1" applyFill="1" applyBorder="1" applyAlignment="1">
      <alignment vertical="center"/>
    </xf>
    <xf numFmtId="0" fontId="16" fillId="6" borderId="17" xfId="3" applyFont="1" applyFill="1" applyBorder="1" applyAlignment="1" applyProtection="1">
      <alignment horizontal="center"/>
    </xf>
    <xf numFmtId="0" fontId="6" fillId="0" borderId="4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2" fontId="6" fillId="0" borderId="20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8" fillId="2" borderId="36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</cellXfs>
  <cellStyles count="4">
    <cellStyle name="Link 2" xfId="3" xr:uid="{A67E56AF-EF6D-4A77-9B20-0E1C22750C3E}"/>
    <cellStyle name="Normal" xfId="0" builtinId="0"/>
    <cellStyle name="Normal 2" xfId="1" xr:uid="{1E47C7A2-04BF-4E9D-83B6-880F4DE2C7B6}"/>
    <cellStyle name="Procent 2" xfId="2" xr:uid="{4F469B6D-37EE-48EA-8306-E7805DE48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41413</xdr:colOff>
      <xdr:row>6</xdr:row>
      <xdr:rowOff>82825</xdr:rowOff>
    </xdr:from>
    <xdr:ext cx="8896350" cy="1971261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13E80A8C-00D3-4F69-B57D-E603C45C6F36}"/>
            </a:ext>
          </a:extLst>
        </xdr:cNvPr>
        <xdr:cNvSpPr txBox="1"/>
      </xdr:nvSpPr>
      <xdr:spPr>
        <a:xfrm>
          <a:off x="41413" y="2311675"/>
          <a:ext cx="8896350" cy="1971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da-DK" sz="10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Anm. 1: </a:t>
          </a:r>
          <a:endParaRPr lang="da-DK" sz="1000">
            <a:effectLst/>
            <a:latin typeface="Century Gothic" panose="020B0502020202020204" pitchFamily="34" charset="0"/>
          </a:endParaRPr>
        </a:p>
        <a:p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Investering Danmarks investorstatistik indeholder statistik for fonde, der er forvaltet og/eller administreret af Investering Danmarks medlemmer.</a:t>
          </a:r>
          <a:r>
            <a:rPr lang="da-DK" sz="10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 opgørelserne indgår detailfonde, der er domicileret i Danmark, </a:t>
          </a:r>
          <a:r>
            <a:rPr lang="da-DK" sz="1000" strike="sng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samt detailfonde, der er domicileret i udlandet, hvis de kan markedsføres over for danske detailinvestorer. Statistikken baserer sig på indberetninger fra Investering Danmarks medlemmer samt oplysninger fra Danmarks Nationalbank.</a:t>
          </a:r>
        </a:p>
        <a:p>
          <a:endParaRPr lang="da-DK" sz="100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Anm. 2: </a:t>
          </a:r>
          <a:endParaRPr lang="da-DK" sz="1000">
            <a:effectLst/>
            <a:latin typeface="Century Gothic" panose="020B0502020202020204" pitchFamily="34" charset="0"/>
          </a:endParaRPr>
        </a:p>
        <a:p>
          <a:pPr eaLnBrk="1" fontAlgn="auto" latinLnBrk="0" hangingPunct="1"/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En fond i en foreningsgruppe kan investere i andre fonde i samme foreningsgruppe (kaldes herefter interne investeringer). Opgørelserne for </a:t>
          </a:r>
          <a:r>
            <a:rPr lang="da-DK" sz="1000" b="0" i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"nettoformue"</a:t>
          </a:r>
          <a:r>
            <a:rPr lang="da-DK" sz="1000" b="0" i="1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er renset for interne investeringer. I nettotallene indgår der dermed alene investeringsmidler, som er tilgået foreningsgrupperne fra eksterne investorer.</a:t>
          </a:r>
          <a:endParaRPr lang="da-DK" sz="1000">
            <a:effectLst/>
            <a:latin typeface="Century Gothic" panose="020B0502020202020204" pitchFamily="34" charset="0"/>
          </a:endParaRPr>
        </a:p>
        <a:p>
          <a:pPr eaLnBrk="1" fontAlgn="auto" latinLnBrk="0" hangingPunct="1"/>
          <a:endParaRPr lang="da-DK" sz="1000" b="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For yderligere information</a:t>
          </a:r>
          <a:r>
            <a:rPr lang="da-DK" sz="1000" b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se:</a:t>
          </a:r>
        </a:p>
        <a:p>
          <a:pPr eaLnBrk="1" fontAlgn="auto" latinLnBrk="0" hangingPunct="1"/>
          <a:endParaRPr lang="da-DK" sz="1000">
            <a:effectLst/>
            <a:latin typeface="Century Gothic" panose="020B0502020202020204" pitchFamily="34" charset="0"/>
          </a:endParaRPr>
        </a:p>
      </xdr:txBody>
    </xdr:sp>
    <xdr:clientData/>
  </xdr:oneCellAnchor>
  <xdr:twoCellAnchor editAs="oneCell">
    <xdr:from>
      <xdr:col>0</xdr:col>
      <xdr:colOff>8282</xdr:colOff>
      <xdr:row>1</xdr:row>
      <xdr:rowOff>24849</xdr:rowOff>
    </xdr:from>
    <xdr:to>
      <xdr:col>1</xdr:col>
      <xdr:colOff>4050029</xdr:colOff>
      <xdr:row>1</xdr:row>
      <xdr:rowOff>1078818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34DFF5E-518F-403D-86BE-798D9C1D8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" y="377274"/>
          <a:ext cx="4641822" cy="105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inansdanmark.dk/tal-og-analyser/investeringsfondsstatistikker/forklaring-til-statistikker/om-brutto-og-nettotal-i-den-maanedlige-markedsstatisti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A826-418E-4F98-829A-E0A72B11012C}">
  <dimension ref="A1:B15"/>
  <sheetViews>
    <sheetView zoomScale="115" zoomScaleNormal="115" workbookViewId="0">
      <selection activeCell="A2" sqref="A2"/>
    </sheetView>
  </sheetViews>
  <sheetFormatPr defaultColWidth="0" defaultRowHeight="12.75" customHeight="1" zeroHeight="1" x14ac:dyDescent="0.2"/>
  <cols>
    <col min="1" max="1" width="9" style="41" customWidth="1"/>
    <col min="2" max="2" width="132.7109375" style="2" customWidth="1"/>
    <col min="3" max="16384" width="11.42578125" style="2" hidden="1"/>
  </cols>
  <sheetData>
    <row r="1" spans="1:2" s="31" customFormat="1" ht="27.75" customHeight="1" x14ac:dyDescent="0.25">
      <c r="A1" s="30" t="s">
        <v>122</v>
      </c>
      <c r="B1" s="30"/>
    </row>
    <row r="2" spans="1:2" s="31" customFormat="1" ht="87.75" customHeight="1" x14ac:dyDescent="0.25">
      <c r="A2" s="32"/>
      <c r="B2" s="33"/>
    </row>
    <row r="3" spans="1:2" s="35" customFormat="1" ht="15" customHeight="1" x14ac:dyDescent="0.2">
      <c r="A3" s="34" t="s">
        <v>0</v>
      </c>
      <c r="B3" s="34"/>
    </row>
    <row r="4" spans="1:2" s="35" customFormat="1" ht="15" customHeight="1" x14ac:dyDescent="0.2">
      <c r="A4" s="34" t="s">
        <v>1</v>
      </c>
      <c r="B4" s="34"/>
    </row>
    <row r="5" spans="1:2" s="35" customFormat="1" ht="15" customHeight="1" x14ac:dyDescent="0.2">
      <c r="A5" s="34" t="s">
        <v>2</v>
      </c>
      <c r="B5" s="34"/>
    </row>
    <row r="6" spans="1:2" s="35" customFormat="1" ht="15" customHeight="1" x14ac:dyDescent="0.2">
      <c r="A6" s="34" t="s">
        <v>3</v>
      </c>
      <c r="B6" s="34"/>
    </row>
    <row r="7" spans="1:2" ht="28.5" customHeight="1" x14ac:dyDescent="0.3">
      <c r="A7" s="36"/>
      <c r="B7" s="37"/>
    </row>
    <row r="8" spans="1:2" ht="28.5" customHeight="1" x14ac:dyDescent="0.25">
      <c r="A8" s="38"/>
      <c r="B8" s="37"/>
    </row>
    <row r="9" spans="1:2" ht="28.5" customHeight="1" x14ac:dyDescent="0.25">
      <c r="A9" s="38"/>
      <c r="B9" s="37"/>
    </row>
    <row r="10" spans="1:2" ht="28.5" customHeight="1" x14ac:dyDescent="0.25">
      <c r="A10" s="38"/>
      <c r="B10" s="37"/>
    </row>
    <row r="11" spans="1:2" ht="28.5" customHeight="1" x14ac:dyDescent="0.25">
      <c r="A11" s="38"/>
      <c r="B11" s="37"/>
    </row>
    <row r="12" spans="1:2" ht="28.5" customHeight="1" x14ac:dyDescent="0.25">
      <c r="A12" s="38"/>
      <c r="B12" s="37"/>
    </row>
    <row r="13" spans="1:2" ht="15" customHeight="1" x14ac:dyDescent="0.25">
      <c r="A13" s="84" t="s">
        <v>4</v>
      </c>
      <c r="B13" s="84"/>
    </row>
    <row r="14" spans="1:2" ht="15" customHeight="1" thickBot="1" x14ac:dyDescent="0.3">
      <c r="A14" s="39"/>
      <c r="B14" s="40"/>
    </row>
    <row r="15" spans="1:2" ht="15" customHeight="1" x14ac:dyDescent="0.25">
      <c r="A15" s="85" t="s">
        <v>5</v>
      </c>
      <c r="B15" s="86"/>
    </row>
  </sheetData>
  <mergeCells count="2">
    <mergeCell ref="A13:B13"/>
    <mergeCell ref="A15:B15"/>
  </mergeCells>
  <hyperlinks>
    <hyperlink ref="A13" r:id="rId1" display="http://finansdanmark.dk/tal-og-analyser/investeringsfondsstatistikker/forklaring-til-statistikker/om-brutto-og-nettotal-i-den-maanedlige-markedsstatistik/" xr:uid="{E718DFA2-580F-40C5-990E-A998ECB64CE7}"/>
  </hyperlinks>
  <pageMargins left="0.74791666666666667" right="0.74791666666666667" top="0.98402777777777783" bottom="0.98402777777777783" header="0.51180555555555562" footer="0.51180555555555562"/>
  <pageSetup paperSize="9" scale="82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A90D-29A7-4E91-950E-56C7F13939AE}">
  <sheetPr codeName="Ark9">
    <tabColor rgb="FFE51D2C"/>
  </sheetPr>
  <dimension ref="A1:K92"/>
  <sheetViews>
    <sheetView topLeftCell="A57" zoomScale="110" zoomScaleNormal="110" workbookViewId="0">
      <selection activeCell="K4" sqref="K4:K89"/>
    </sheetView>
  </sheetViews>
  <sheetFormatPr defaultColWidth="11.42578125" defaultRowHeight="0" customHeight="1" zeroHeight="1" x14ac:dyDescent="0.2"/>
  <cols>
    <col min="1" max="1" width="51.85546875" style="3" customWidth="1"/>
    <col min="2" max="6" width="14.28515625" style="3" customWidth="1"/>
    <col min="7" max="11" width="14.28515625" style="2" customWidth="1"/>
    <col min="12" max="15" width="11.42578125" style="2" customWidth="1"/>
    <col min="16" max="16384" width="11.42578125" style="2"/>
  </cols>
  <sheetData>
    <row r="1" spans="1:11" ht="39.75" customHeight="1" x14ac:dyDescent="0.2">
      <c r="A1" s="29" t="s">
        <v>6</v>
      </c>
      <c r="B1" s="29"/>
      <c r="C1" s="29"/>
      <c r="D1" s="29"/>
      <c r="E1" s="29"/>
      <c r="F1" s="29"/>
      <c r="G1" s="27"/>
      <c r="H1" s="27"/>
      <c r="I1" s="27"/>
      <c r="J1" s="27"/>
      <c r="K1" s="27"/>
    </row>
    <row r="2" spans="1:11" ht="33.75" customHeight="1" x14ac:dyDescent="0.2">
      <c r="A2" s="27"/>
      <c r="B2" s="88" t="s">
        <v>7</v>
      </c>
      <c r="C2" s="87"/>
      <c r="D2" s="87"/>
      <c r="E2" s="87"/>
      <c r="F2" s="89"/>
      <c r="G2" s="87" t="s">
        <v>8</v>
      </c>
      <c r="H2" s="87"/>
      <c r="I2" s="87"/>
      <c r="J2" s="87"/>
      <c r="K2" s="87"/>
    </row>
    <row r="3" spans="1:11" s="3" customFormat="1" ht="27.75" customHeight="1" x14ac:dyDescent="0.25">
      <c r="A3" s="49" t="s">
        <v>9</v>
      </c>
      <c r="B3" s="24">
        <v>2023</v>
      </c>
      <c r="C3" s="23" t="s">
        <v>10</v>
      </c>
      <c r="D3" s="23" t="s">
        <v>11</v>
      </c>
      <c r="E3" s="23" t="s">
        <v>12</v>
      </c>
      <c r="F3" s="23" t="s">
        <v>123</v>
      </c>
      <c r="G3" s="48">
        <v>2023</v>
      </c>
      <c r="H3" s="23" t="s">
        <v>10</v>
      </c>
      <c r="I3" s="23" t="s">
        <v>11</v>
      </c>
      <c r="J3" s="23" t="s">
        <v>12</v>
      </c>
      <c r="K3" s="23" t="s">
        <v>123</v>
      </c>
    </row>
    <row r="4" spans="1:11" ht="15" customHeight="1" x14ac:dyDescent="0.2">
      <c r="A4" s="4" t="s">
        <v>13</v>
      </c>
      <c r="B4" s="42">
        <v>38869.572578829997</v>
      </c>
      <c r="C4" s="42">
        <v>40283.43635656999</v>
      </c>
      <c r="D4" s="55">
        <v>46352.133588299999</v>
      </c>
      <c r="E4" s="62">
        <v>46713</v>
      </c>
      <c r="F4" s="55">
        <v>43388.810034219983</v>
      </c>
      <c r="G4" s="42">
        <v>36466.83809913</v>
      </c>
      <c r="H4" s="42">
        <v>37680.346334960006</v>
      </c>
      <c r="I4" s="42">
        <v>43681.523225200006</v>
      </c>
      <c r="J4" s="68">
        <v>43530</v>
      </c>
      <c r="K4" s="42">
        <v>40533.58379253</v>
      </c>
    </row>
    <row r="5" spans="1:11" ht="15" customHeight="1" x14ac:dyDescent="0.2">
      <c r="A5" s="5" t="s">
        <v>14</v>
      </c>
      <c r="B5" s="43">
        <v>37.712009999999999</v>
      </c>
      <c r="C5" s="43">
        <v>34.641430999999997</v>
      </c>
      <c r="D5" s="56">
        <v>29.279074000000001</v>
      </c>
      <c r="E5" s="63">
        <v>29</v>
      </c>
      <c r="F5" s="56">
        <v>32.221775000000001</v>
      </c>
      <c r="G5" s="43">
        <v>35</v>
      </c>
      <c r="H5" s="43">
        <v>32</v>
      </c>
      <c r="I5" s="43">
        <v>28</v>
      </c>
      <c r="J5" s="69">
        <v>27</v>
      </c>
      <c r="K5" s="43">
        <v>31</v>
      </c>
    </row>
    <row r="6" spans="1:11" ht="15" customHeight="1" x14ac:dyDescent="0.2">
      <c r="A6" s="5" t="s">
        <v>15</v>
      </c>
      <c r="B6" s="43">
        <v>5353.75156625</v>
      </c>
      <c r="C6" s="43">
        <v>4926.9374809000001</v>
      </c>
      <c r="D6" s="56">
        <v>4425.5206358800006</v>
      </c>
      <c r="E6" s="64">
        <v>3633</v>
      </c>
      <c r="F6" s="56">
        <v>4120.8192617499999</v>
      </c>
      <c r="G6" s="43">
        <v>5353.75156625</v>
      </c>
      <c r="H6" s="43">
        <v>4889.2550289000001</v>
      </c>
      <c r="I6" s="43">
        <v>4425.5206358800006</v>
      </c>
      <c r="J6" s="70">
        <v>3627</v>
      </c>
      <c r="K6" s="43">
        <v>4088.9407407499998</v>
      </c>
    </row>
    <row r="7" spans="1:11" ht="15" customHeight="1" x14ac:dyDescent="0.2">
      <c r="A7" s="5" t="s">
        <v>16</v>
      </c>
      <c r="B7" s="43">
        <v>19184.543268239511</v>
      </c>
      <c r="C7" s="43">
        <v>19322.421274746244</v>
      </c>
      <c r="D7" s="56">
        <v>19129.597457339987</v>
      </c>
      <c r="E7" s="64">
        <v>21965</v>
      </c>
      <c r="F7" s="56">
        <v>21628.296770486806</v>
      </c>
      <c r="G7" s="43">
        <v>15390.454121100005</v>
      </c>
      <c r="H7" s="43">
        <v>15711.989244529643</v>
      </c>
      <c r="I7" s="43">
        <v>15426.767405838824</v>
      </c>
      <c r="J7" s="70">
        <v>18088</v>
      </c>
      <c r="K7" s="43">
        <v>17887.765252900204</v>
      </c>
    </row>
    <row r="8" spans="1:11" ht="15" customHeight="1" x14ac:dyDescent="0.2">
      <c r="A8" s="5" t="s">
        <v>17</v>
      </c>
      <c r="B8" s="43">
        <v>318.74968519999999</v>
      </c>
      <c r="C8" s="43">
        <v>377.11812780000002</v>
      </c>
      <c r="D8" s="56">
        <v>479.23856486</v>
      </c>
      <c r="E8" s="63">
        <v>524</v>
      </c>
      <c r="F8" s="56">
        <v>521.14985446000003</v>
      </c>
      <c r="G8" s="43">
        <v>316.83011520000002</v>
      </c>
      <c r="H8" s="43">
        <v>369.88901440000001</v>
      </c>
      <c r="I8" s="43">
        <v>467.99999995999997</v>
      </c>
      <c r="J8" s="69">
        <v>513</v>
      </c>
      <c r="K8" s="43">
        <v>508.99999995999997</v>
      </c>
    </row>
    <row r="9" spans="1:11" ht="15" customHeight="1" x14ac:dyDescent="0.2">
      <c r="A9" s="5" t="s">
        <v>18</v>
      </c>
      <c r="B9" s="43">
        <v>16575.17140685445</v>
      </c>
      <c r="C9" s="43">
        <v>17455.392656098116</v>
      </c>
      <c r="D9" s="56">
        <v>16863.571873434397</v>
      </c>
      <c r="E9" s="64">
        <v>17679</v>
      </c>
      <c r="F9" s="56">
        <v>15262.257998486743</v>
      </c>
      <c r="G9" s="43">
        <v>13556.323473169999</v>
      </c>
      <c r="H9" s="43">
        <v>14360.117168969999</v>
      </c>
      <c r="I9" s="43">
        <v>14087.276663020002</v>
      </c>
      <c r="J9" s="70">
        <v>14935</v>
      </c>
      <c r="K9" s="43">
        <v>13395.12329537</v>
      </c>
    </row>
    <row r="10" spans="1:11" ht="15" customHeight="1" x14ac:dyDescent="0.2">
      <c r="A10" s="5" t="s">
        <v>19</v>
      </c>
      <c r="B10" s="43">
        <v>3341.3654231700698</v>
      </c>
      <c r="C10" s="43">
        <v>3208.5897357728763</v>
      </c>
      <c r="D10" s="56">
        <v>3459.7556767185501</v>
      </c>
      <c r="E10" s="64">
        <v>3363</v>
      </c>
      <c r="F10" s="56">
        <v>3076.8459207413998</v>
      </c>
      <c r="G10" s="43">
        <v>3052.6067167700003</v>
      </c>
      <c r="H10" s="43">
        <v>2900.4272747099999</v>
      </c>
      <c r="I10" s="43">
        <v>3091.0624750600005</v>
      </c>
      <c r="J10" s="70">
        <v>3006</v>
      </c>
      <c r="K10" s="43">
        <v>2716.0277261900001</v>
      </c>
    </row>
    <row r="11" spans="1:11" ht="15" customHeight="1" x14ac:dyDescent="0.2">
      <c r="A11" s="5" t="s">
        <v>20</v>
      </c>
      <c r="B11" s="43">
        <v>334301.21812464786</v>
      </c>
      <c r="C11" s="43">
        <v>373821.16243685142</v>
      </c>
      <c r="D11" s="56">
        <v>395829.27269620856</v>
      </c>
      <c r="E11" s="64">
        <v>407455</v>
      </c>
      <c r="F11" s="56">
        <v>433890.42442164919</v>
      </c>
      <c r="G11" s="43">
        <v>305600.31932697369</v>
      </c>
      <c r="H11" s="43">
        <v>340685.8750174336</v>
      </c>
      <c r="I11" s="43">
        <v>360616.39516220399</v>
      </c>
      <c r="J11" s="70">
        <v>369616</v>
      </c>
      <c r="K11" s="43">
        <v>394910.67454062606</v>
      </c>
    </row>
    <row r="12" spans="1:11" ht="15" customHeight="1" x14ac:dyDescent="0.2">
      <c r="A12" s="5" t="s">
        <v>21</v>
      </c>
      <c r="B12" s="43">
        <v>557.46927189999997</v>
      </c>
      <c r="C12" s="43">
        <v>516.26241719999996</v>
      </c>
      <c r="D12" s="56">
        <v>492.91164559999999</v>
      </c>
      <c r="E12" s="63">
        <v>514</v>
      </c>
      <c r="F12" s="56">
        <v>699.53039310000008</v>
      </c>
      <c r="G12" s="43">
        <v>547</v>
      </c>
      <c r="H12" s="43">
        <v>503</v>
      </c>
      <c r="I12" s="43">
        <v>481</v>
      </c>
      <c r="J12" s="69">
        <v>500</v>
      </c>
      <c r="K12" s="43">
        <v>684</v>
      </c>
    </row>
    <row r="13" spans="1:11" ht="15" customHeight="1" x14ac:dyDescent="0.2">
      <c r="A13" s="5" t="s">
        <v>22</v>
      </c>
      <c r="B13" s="43">
        <v>3458.6591619999999</v>
      </c>
      <c r="C13" s="43">
        <v>4328.9494210000003</v>
      </c>
      <c r="D13" s="56">
        <v>4874.5557150000004</v>
      </c>
      <c r="E13" s="64">
        <v>4902</v>
      </c>
      <c r="F13" s="56">
        <v>5837.9889370000001</v>
      </c>
      <c r="G13" s="43">
        <v>3361</v>
      </c>
      <c r="H13" s="43">
        <v>4289</v>
      </c>
      <c r="I13" s="43">
        <v>4823</v>
      </c>
      <c r="J13" s="70">
        <v>4859</v>
      </c>
      <c r="K13" s="43">
        <v>5737</v>
      </c>
    </row>
    <row r="14" spans="1:11" ht="15" customHeight="1" x14ac:dyDescent="0.2">
      <c r="A14" s="5" t="s">
        <v>23</v>
      </c>
      <c r="B14" s="43">
        <v>1933.6521883752871</v>
      </c>
      <c r="C14" s="43">
        <v>2120.8887068178337</v>
      </c>
      <c r="D14" s="56">
        <v>2083.8916168833848</v>
      </c>
      <c r="E14" s="64">
        <v>2058</v>
      </c>
      <c r="F14" s="56">
        <v>1840.9251305216919</v>
      </c>
      <c r="G14" s="43">
        <v>1124.4025507439701</v>
      </c>
      <c r="H14" s="43">
        <v>1327.7750382691002</v>
      </c>
      <c r="I14" s="43">
        <v>1459.9445996176999</v>
      </c>
      <c r="J14" s="70">
        <v>1414</v>
      </c>
      <c r="K14" s="43">
        <v>1254.7007479532001</v>
      </c>
    </row>
    <row r="15" spans="1:11" ht="15" customHeight="1" x14ac:dyDescent="0.2">
      <c r="A15" s="5" t="s">
        <v>24</v>
      </c>
      <c r="B15" s="43">
        <v>211.28866788227199</v>
      </c>
      <c r="C15" s="43">
        <v>202.195447444732</v>
      </c>
      <c r="D15" s="56">
        <v>214.67293467627499</v>
      </c>
      <c r="E15" s="63">
        <v>242</v>
      </c>
      <c r="F15" s="56">
        <v>222.29274210099999</v>
      </c>
      <c r="G15" s="43">
        <v>202.999997615072</v>
      </c>
      <c r="H15" s="43">
        <v>194</v>
      </c>
      <c r="I15" s="43">
        <v>203.99999977627499</v>
      </c>
      <c r="J15" s="69">
        <v>235</v>
      </c>
      <c r="K15" s="43">
        <v>210.99999888100001</v>
      </c>
    </row>
    <row r="16" spans="1:11" ht="15" customHeight="1" x14ac:dyDescent="0.2">
      <c r="A16" s="5" t="s">
        <v>25</v>
      </c>
      <c r="B16" s="43">
        <v>0</v>
      </c>
      <c r="C16" s="43">
        <v>0</v>
      </c>
      <c r="D16" s="56"/>
      <c r="E16" s="63"/>
      <c r="F16" s="56"/>
      <c r="G16" s="43">
        <v>0</v>
      </c>
      <c r="H16" s="43">
        <v>0</v>
      </c>
      <c r="I16" s="43">
        <v>0</v>
      </c>
      <c r="J16" s="69">
        <v>0</v>
      </c>
      <c r="K16" s="43">
        <v>0</v>
      </c>
    </row>
    <row r="17" spans="1:11" ht="15" customHeight="1" x14ac:dyDescent="0.2">
      <c r="A17" s="5" t="s">
        <v>26</v>
      </c>
      <c r="B17" s="45">
        <v>24350.581888234577</v>
      </c>
      <c r="C17" s="45">
        <v>24162.071318565257</v>
      </c>
      <c r="D17" s="56">
        <v>25047.241280400049</v>
      </c>
      <c r="E17" s="64">
        <v>26179</v>
      </c>
      <c r="F17" s="56">
        <v>31533.143145944137</v>
      </c>
      <c r="G17" s="45">
        <v>15766.235102806142</v>
      </c>
      <c r="H17" s="43">
        <v>16605.429736136939</v>
      </c>
      <c r="I17" s="43">
        <v>18791.606211541599</v>
      </c>
      <c r="J17" s="70">
        <v>19944</v>
      </c>
      <c r="K17" s="43">
        <v>26801.39646084595</v>
      </c>
    </row>
    <row r="18" spans="1:11" ht="15" customHeight="1" x14ac:dyDescent="0.2">
      <c r="A18" s="5" t="s">
        <v>27</v>
      </c>
      <c r="B18" s="46">
        <v>4201.6818797681999</v>
      </c>
      <c r="C18" s="46">
        <v>4280.9578425261207</v>
      </c>
      <c r="D18" s="56">
        <v>4318.5805856221605</v>
      </c>
      <c r="E18" s="64">
        <v>7399</v>
      </c>
      <c r="F18" s="56">
        <v>6763.7227166955399</v>
      </c>
      <c r="G18" s="46">
        <v>1659.1576479999999</v>
      </c>
      <c r="H18" s="43">
        <v>1646.0091446275999</v>
      </c>
      <c r="I18" s="43">
        <v>1642.1634178575</v>
      </c>
      <c r="J18" s="70">
        <v>4583</v>
      </c>
      <c r="K18" s="43">
        <v>4157.3599189755005</v>
      </c>
    </row>
    <row r="19" spans="1:11" ht="15" customHeight="1" x14ac:dyDescent="0.2">
      <c r="A19" s="5" t="s">
        <v>28</v>
      </c>
      <c r="B19" s="43">
        <v>0.83655917999999996</v>
      </c>
      <c r="C19" s="43">
        <v>0.84636665</v>
      </c>
      <c r="D19" s="56">
        <v>0.85380038999999996</v>
      </c>
      <c r="E19" s="63">
        <v>3</v>
      </c>
      <c r="F19" s="56">
        <v>0.86886876999999996</v>
      </c>
      <c r="G19" s="43">
        <v>0.83655917999999996</v>
      </c>
      <c r="H19" s="43">
        <v>0.84636665</v>
      </c>
      <c r="I19" s="43">
        <v>0.85380038999999996</v>
      </c>
      <c r="J19" s="69">
        <v>3</v>
      </c>
      <c r="K19" s="43">
        <v>0.86886876999999996</v>
      </c>
    </row>
    <row r="20" spans="1:11" ht="15" customHeight="1" x14ac:dyDescent="0.2">
      <c r="A20" s="5" t="s">
        <v>29</v>
      </c>
      <c r="B20" s="43">
        <v>265.92547642</v>
      </c>
      <c r="C20" s="43">
        <v>255.45054316</v>
      </c>
      <c r="D20" s="56">
        <v>245.56034539000001</v>
      </c>
      <c r="E20" s="63">
        <v>248</v>
      </c>
      <c r="F20" s="56">
        <v>234.07913389000001</v>
      </c>
      <c r="G20" s="43">
        <v>262</v>
      </c>
      <c r="H20" s="43">
        <v>251.99999996</v>
      </c>
      <c r="I20" s="43">
        <v>241.99999999000002</v>
      </c>
      <c r="J20" s="69">
        <v>246</v>
      </c>
      <c r="K20" s="43">
        <v>230.99999999000002</v>
      </c>
    </row>
    <row r="21" spans="1:11" ht="15" customHeight="1" x14ac:dyDescent="0.2">
      <c r="A21" s="5" t="s">
        <v>30</v>
      </c>
      <c r="B21" s="43">
        <v>24899.421821819997</v>
      </c>
      <c r="C21" s="43">
        <v>25858.396796249996</v>
      </c>
      <c r="D21" s="56">
        <v>25463.609318549996</v>
      </c>
      <c r="E21" s="64">
        <v>23164</v>
      </c>
      <c r="F21" s="56">
        <v>24431.2015641178</v>
      </c>
      <c r="G21" s="43">
        <v>24166.35624999</v>
      </c>
      <c r="H21" s="43">
        <v>25109.529369219999</v>
      </c>
      <c r="I21" s="43">
        <v>24764.615758159998</v>
      </c>
      <c r="J21" s="70">
        <v>22496</v>
      </c>
      <c r="K21" s="43">
        <v>23714.999999979998</v>
      </c>
    </row>
    <row r="22" spans="1:11" ht="15" customHeight="1" x14ac:dyDescent="0.2">
      <c r="A22" s="4" t="s">
        <v>31</v>
      </c>
      <c r="B22" s="42">
        <v>438992.02839994221</v>
      </c>
      <c r="C22" s="42">
        <v>480872.28200278268</v>
      </c>
      <c r="D22" s="55">
        <f t="shared" ref="D22" si="0">SUM(D5:D21)</f>
        <v>502958.11322095338</v>
      </c>
      <c r="E22" s="62">
        <v>519357</v>
      </c>
      <c r="F22" s="55">
        <f t="shared" ref="F22" si="1">SUM(F5:F21)</f>
        <v>550095.76863471419</v>
      </c>
      <c r="G22" s="42">
        <v>390395.27342779882</v>
      </c>
      <c r="H22" s="42">
        <v>428877.14240380691</v>
      </c>
      <c r="I22" s="42">
        <f t="shared" ref="I22" si="2">SUM(I5:I21)</f>
        <v>450552.20612929581</v>
      </c>
      <c r="J22" s="68">
        <v>464092</v>
      </c>
      <c r="K22" s="42">
        <f t="shared" ref="K22" si="3">SUM(K5:K21)</f>
        <v>496330.85755119193</v>
      </c>
    </row>
    <row r="23" spans="1:11" ht="15" customHeight="1" x14ac:dyDescent="0.2">
      <c r="A23" s="5" t="s">
        <v>32</v>
      </c>
      <c r="B23" s="43">
        <v>92.787450750000005</v>
      </c>
      <c r="C23" s="43">
        <v>88.872686250000001</v>
      </c>
      <c r="D23" s="56">
        <v>82.848085299999994</v>
      </c>
      <c r="E23" s="63">
        <v>83</v>
      </c>
      <c r="F23" s="56">
        <v>77.128153760000004</v>
      </c>
      <c r="G23" s="43">
        <v>90</v>
      </c>
      <c r="H23" s="43">
        <v>87</v>
      </c>
      <c r="I23" s="43">
        <v>81</v>
      </c>
      <c r="J23" s="69">
        <v>81</v>
      </c>
      <c r="K23" s="43">
        <v>75</v>
      </c>
    </row>
    <row r="24" spans="1:11" ht="15" customHeight="1" x14ac:dyDescent="0.2">
      <c r="A24" s="5" t="s">
        <v>33</v>
      </c>
      <c r="B24" s="43">
        <v>47805.142239220011</v>
      </c>
      <c r="C24" s="43">
        <v>48258.760410130002</v>
      </c>
      <c r="D24" s="56">
        <v>47430.991192080015</v>
      </c>
      <c r="E24" s="64">
        <v>50135</v>
      </c>
      <c r="F24" s="56">
        <v>49581.71218283999</v>
      </c>
      <c r="G24" s="43">
        <v>45915.550283400007</v>
      </c>
      <c r="H24" s="43">
        <v>45994.661134669994</v>
      </c>
      <c r="I24" s="43">
        <v>45523.673991030009</v>
      </c>
      <c r="J24" s="70">
        <v>48029</v>
      </c>
      <c r="K24" s="43">
        <v>47331.90358785999</v>
      </c>
    </row>
    <row r="25" spans="1:11" ht="15" customHeight="1" x14ac:dyDescent="0.2">
      <c r="A25" s="5" t="s">
        <v>34</v>
      </c>
      <c r="B25" s="43">
        <v>35539.794078669998</v>
      </c>
      <c r="C25" s="43">
        <v>37448.8256463</v>
      </c>
      <c r="D25" s="56">
        <v>38088.133708699999</v>
      </c>
      <c r="E25" s="64">
        <v>40640</v>
      </c>
      <c r="F25" s="56">
        <v>39270.31669199001</v>
      </c>
      <c r="G25" s="43">
        <v>34501.286226820004</v>
      </c>
      <c r="H25" s="43">
        <v>36125.499178420003</v>
      </c>
      <c r="I25" s="43">
        <v>36812.03640094</v>
      </c>
      <c r="J25" s="70">
        <v>39117</v>
      </c>
      <c r="K25" s="43">
        <v>37526.894842790003</v>
      </c>
    </row>
    <row r="26" spans="1:11" ht="15" customHeight="1" x14ac:dyDescent="0.2">
      <c r="A26" s="5" t="s">
        <v>35</v>
      </c>
      <c r="B26" s="43">
        <v>85707.489763559992</v>
      </c>
      <c r="C26" s="43">
        <v>93182.462558850006</v>
      </c>
      <c r="D26" s="56">
        <v>95516.556637829999</v>
      </c>
      <c r="E26" s="64">
        <v>96035</v>
      </c>
      <c r="F26" s="56">
        <v>93537.470365729998</v>
      </c>
      <c r="G26" s="43">
        <v>83673.941888570014</v>
      </c>
      <c r="H26" s="43">
        <v>90830.813341860005</v>
      </c>
      <c r="I26" s="43">
        <v>92919.716813659994</v>
      </c>
      <c r="J26" s="70">
        <v>92251</v>
      </c>
      <c r="K26" s="43">
        <v>89340.489766410014</v>
      </c>
    </row>
    <row r="27" spans="1:11" ht="15" customHeight="1" x14ac:dyDescent="0.2">
      <c r="A27" s="4" t="s">
        <v>36</v>
      </c>
      <c r="B27" s="42">
        <v>169145.21353220002</v>
      </c>
      <c r="C27" s="42">
        <v>178978.92130153</v>
      </c>
      <c r="D27" s="55">
        <f t="shared" ref="D27" si="4">SUM(D23:D26)</f>
        <v>181118.52962391003</v>
      </c>
      <c r="E27" s="62">
        <v>186893</v>
      </c>
      <c r="F27" s="55">
        <f t="shared" ref="F27" si="5">SUM(F23:F26)</f>
        <v>182466.62739432001</v>
      </c>
      <c r="G27" s="42">
        <v>164180.77839879005</v>
      </c>
      <c r="H27" s="42">
        <v>173037.97365494998</v>
      </c>
      <c r="I27" s="42">
        <f t="shared" ref="I27" si="6">SUM(I23:I26)</f>
        <v>175336.42720563</v>
      </c>
      <c r="J27" s="68">
        <v>179478</v>
      </c>
      <c r="K27" s="42">
        <f t="shared" ref="K27" si="7">SUM(K23:K26)</f>
        <v>174274.28819706</v>
      </c>
    </row>
    <row r="28" spans="1:11" ht="15" customHeight="1" x14ac:dyDescent="0.2">
      <c r="A28" s="5" t="s">
        <v>37</v>
      </c>
      <c r="B28" s="43">
        <v>33522.857922004041</v>
      </c>
      <c r="C28" s="43">
        <v>34370.43774646135</v>
      </c>
      <c r="D28" s="56">
        <v>34754.146603179353</v>
      </c>
      <c r="E28" s="64">
        <v>36659</v>
      </c>
      <c r="F28" s="56">
        <v>35425.343578594249</v>
      </c>
      <c r="G28" s="43">
        <v>26481.482401290239</v>
      </c>
      <c r="H28" s="43">
        <v>27481.449865278795</v>
      </c>
      <c r="I28" s="43">
        <v>27078.478912724255</v>
      </c>
      <c r="J28" s="70">
        <v>28187</v>
      </c>
      <c r="K28" s="43">
        <v>26626.344504744</v>
      </c>
    </row>
    <row r="29" spans="1:11" ht="15" customHeight="1" x14ac:dyDescent="0.2">
      <c r="A29" s="5" t="s">
        <v>38</v>
      </c>
      <c r="B29" s="43">
        <v>33006.270458166924</v>
      </c>
      <c r="C29" s="43">
        <v>31811.014322615887</v>
      </c>
      <c r="D29" s="56">
        <v>32044.096905551793</v>
      </c>
      <c r="E29" s="64">
        <v>33527</v>
      </c>
      <c r="F29" s="56">
        <v>34875.220327724601</v>
      </c>
      <c r="G29" s="43">
        <v>31870.095439759993</v>
      </c>
      <c r="H29" s="43">
        <v>30743.900041520832</v>
      </c>
      <c r="I29" s="43">
        <v>30930.617624859999</v>
      </c>
      <c r="J29" s="70">
        <v>32380</v>
      </c>
      <c r="K29" s="43">
        <v>33873.650664572</v>
      </c>
    </row>
    <row r="30" spans="1:11" ht="15" customHeight="1" x14ac:dyDescent="0.2">
      <c r="A30" s="5" t="s">
        <v>39</v>
      </c>
      <c r="B30" s="43">
        <v>33558.010564074109</v>
      </c>
      <c r="C30" s="43">
        <v>33997.273130422225</v>
      </c>
      <c r="D30" s="56">
        <v>37074.550455798948</v>
      </c>
      <c r="E30" s="64">
        <v>38469</v>
      </c>
      <c r="F30" s="56">
        <v>39684.058292616763</v>
      </c>
      <c r="G30" s="43">
        <v>29161.465874504855</v>
      </c>
      <c r="H30" s="43">
        <v>29492.810242160795</v>
      </c>
      <c r="I30" s="43">
        <v>32272.854538180367</v>
      </c>
      <c r="J30" s="70">
        <v>32606</v>
      </c>
      <c r="K30" s="43">
        <v>34219.960220325804</v>
      </c>
    </row>
    <row r="31" spans="1:11" ht="15" customHeight="1" x14ac:dyDescent="0.2">
      <c r="A31" s="5" t="s">
        <v>40</v>
      </c>
      <c r="B31" s="43">
        <v>70227.343457296927</v>
      </c>
      <c r="C31" s="43">
        <v>64923.27607241286</v>
      </c>
      <c r="D31" s="56">
        <v>65146.443057334698</v>
      </c>
      <c r="E31" s="64">
        <v>66028</v>
      </c>
      <c r="F31" s="56">
        <v>63432.882290623827</v>
      </c>
      <c r="G31" s="43">
        <v>58615.198033229994</v>
      </c>
      <c r="H31" s="43">
        <v>54258.60085984</v>
      </c>
      <c r="I31" s="43">
        <v>54702.549816995539</v>
      </c>
      <c r="J31" s="70">
        <v>55008</v>
      </c>
      <c r="K31" s="43">
        <v>55828.656984872803</v>
      </c>
    </row>
    <row r="32" spans="1:11" ht="15" customHeight="1" x14ac:dyDescent="0.2">
      <c r="A32" s="5" t="s">
        <v>41</v>
      </c>
      <c r="B32" s="43">
        <v>11569.987395897704</v>
      </c>
      <c r="C32" s="43">
        <v>11607.860744527679</v>
      </c>
      <c r="D32" s="56">
        <v>12203.46794256811</v>
      </c>
      <c r="E32" s="64">
        <v>11882</v>
      </c>
      <c r="F32" s="56">
        <v>13634.925297529157</v>
      </c>
      <c r="G32" s="43">
        <v>11360.97944198362</v>
      </c>
      <c r="H32" s="43">
        <v>11401.721707315781</v>
      </c>
      <c r="I32" s="43">
        <v>11649.98836526</v>
      </c>
      <c r="J32" s="70">
        <v>11303</v>
      </c>
      <c r="K32" s="43">
        <v>13076.951077509999</v>
      </c>
    </row>
    <row r="33" spans="1:11" ht="15" customHeight="1" x14ac:dyDescent="0.2">
      <c r="A33" s="5" t="s">
        <v>42</v>
      </c>
      <c r="B33" s="43">
        <v>12679.848830500001</v>
      </c>
      <c r="C33" s="43">
        <v>12930.03246928</v>
      </c>
      <c r="D33" s="56">
        <v>12170.5872174</v>
      </c>
      <c r="E33" s="64">
        <v>11757</v>
      </c>
      <c r="F33" s="56">
        <v>11620.580286209999</v>
      </c>
      <c r="G33" s="43">
        <v>12513.7491892</v>
      </c>
      <c r="H33" s="43">
        <v>12749.99999946</v>
      </c>
      <c r="I33" s="43">
        <v>12023.999999539999</v>
      </c>
      <c r="J33" s="70">
        <v>11589</v>
      </c>
      <c r="K33" s="43">
        <v>11469.999999789999</v>
      </c>
    </row>
    <row r="34" spans="1:11" ht="15" customHeight="1" x14ac:dyDescent="0.2">
      <c r="A34" s="4" t="s">
        <v>43</v>
      </c>
      <c r="B34" s="42">
        <v>194564.31862793973</v>
      </c>
      <c r="C34" s="42">
        <v>189639.89448572</v>
      </c>
      <c r="D34" s="55">
        <f t="shared" ref="D34" si="8">SUM(D28:D33)</f>
        <v>193393.29218183292</v>
      </c>
      <c r="E34" s="62">
        <v>198322</v>
      </c>
      <c r="F34" s="55">
        <f t="shared" ref="F34" si="9">SUM(F28:F33)</f>
        <v>198673.01007329859</v>
      </c>
      <c r="G34" s="42">
        <v>170002.9703799687</v>
      </c>
      <c r="H34" s="42">
        <v>166128.48271557619</v>
      </c>
      <c r="I34" s="42">
        <f t="shared" ref="I34" si="10">SUM(I28:I33)</f>
        <v>168658.48925756017</v>
      </c>
      <c r="J34" s="68">
        <v>171073</v>
      </c>
      <c r="K34" s="42">
        <f t="shared" ref="K34" si="11">SUM(K28:K33)</f>
        <v>175095.56345181458</v>
      </c>
    </row>
    <row r="35" spans="1:11" ht="15" customHeight="1" x14ac:dyDescent="0.2">
      <c r="A35" s="4" t="s">
        <v>44</v>
      </c>
      <c r="B35" s="42">
        <v>0</v>
      </c>
      <c r="C35" s="42">
        <v>0</v>
      </c>
      <c r="D35" s="55"/>
      <c r="E35" s="65"/>
      <c r="F35" s="55"/>
      <c r="G35" s="42">
        <v>0</v>
      </c>
      <c r="H35" s="42">
        <v>0</v>
      </c>
      <c r="I35" s="42">
        <v>0</v>
      </c>
      <c r="J35" s="71">
        <v>0</v>
      </c>
      <c r="K35" s="42"/>
    </row>
    <row r="36" spans="1:11" ht="15" customHeight="1" x14ac:dyDescent="0.2">
      <c r="A36" s="4" t="s">
        <v>45</v>
      </c>
      <c r="B36" s="42">
        <v>10160.56601889</v>
      </c>
      <c r="C36" s="42">
        <v>10571.919899280001</v>
      </c>
      <c r="D36" s="55">
        <v>10031.3101338</v>
      </c>
      <c r="E36" s="62">
        <v>10780</v>
      </c>
      <c r="F36" s="55">
        <v>10942.135122940001</v>
      </c>
      <c r="G36" s="42">
        <v>10031.9999995</v>
      </c>
      <c r="H36" s="42">
        <v>10444.999999780001</v>
      </c>
      <c r="I36" s="42">
        <v>9937.8218417999997</v>
      </c>
      <c r="J36" s="68">
        <v>10717</v>
      </c>
      <c r="K36" s="42">
        <v>10867</v>
      </c>
    </row>
    <row r="37" spans="1:11" ht="15" customHeight="1" x14ac:dyDescent="0.2">
      <c r="A37" s="5" t="s">
        <v>46</v>
      </c>
      <c r="B37" s="43">
        <v>114247.89175323464</v>
      </c>
      <c r="C37" s="43">
        <v>119043.73177701749</v>
      </c>
      <c r="D37" s="56">
        <v>119311.35397839136</v>
      </c>
      <c r="E37" s="64">
        <v>122378</v>
      </c>
      <c r="F37" s="56">
        <v>123272.7945777163</v>
      </c>
      <c r="G37" s="43">
        <v>109394.74509860259</v>
      </c>
      <c r="H37" s="43">
        <v>113824.81001069516</v>
      </c>
      <c r="I37" s="43">
        <v>114131.83179401915</v>
      </c>
      <c r="J37" s="70">
        <v>116895</v>
      </c>
      <c r="K37" s="43">
        <v>118327.2810671997</v>
      </c>
    </row>
    <row r="38" spans="1:11" ht="15" customHeight="1" x14ac:dyDescent="0.2">
      <c r="A38" s="5" t="s">
        <v>47</v>
      </c>
      <c r="B38" s="43">
        <v>22950.536986480791</v>
      </c>
      <c r="C38" s="43">
        <v>24445.993627058157</v>
      </c>
      <c r="D38" s="56">
        <v>25591.468944164932</v>
      </c>
      <c r="E38" s="64">
        <v>26947</v>
      </c>
      <c r="F38" s="56">
        <v>27934.141502353308</v>
      </c>
      <c r="G38" s="43">
        <v>20459.382730117271</v>
      </c>
      <c r="H38" s="43">
        <v>21883.801109103242</v>
      </c>
      <c r="I38" s="43">
        <v>23211.581639225747</v>
      </c>
      <c r="J38" s="70">
        <v>24598</v>
      </c>
      <c r="K38" s="43">
        <v>25709.3140154305</v>
      </c>
    </row>
    <row r="39" spans="1:11" ht="15" customHeight="1" x14ac:dyDescent="0.2">
      <c r="A39" s="5" t="s">
        <v>48</v>
      </c>
      <c r="B39" s="43">
        <v>46579.347647600945</v>
      </c>
      <c r="C39" s="43">
        <v>51187.076649767871</v>
      </c>
      <c r="D39" s="56">
        <v>54062.848622344565</v>
      </c>
      <c r="E39" s="64">
        <v>56937</v>
      </c>
      <c r="F39" s="56">
        <v>60489.55707575634</v>
      </c>
      <c r="G39" s="43">
        <v>42975.716203769996</v>
      </c>
      <c r="H39" s="43">
        <v>47027.068481309987</v>
      </c>
      <c r="I39" s="43">
        <v>49816.82557501999</v>
      </c>
      <c r="J39" s="70">
        <v>52632</v>
      </c>
      <c r="K39" s="43">
        <v>56548.814815539998</v>
      </c>
    </row>
    <row r="40" spans="1:11" ht="15" customHeight="1" x14ac:dyDescent="0.2">
      <c r="A40" s="5" t="s">
        <v>49</v>
      </c>
      <c r="B40" s="43">
        <v>52838.217686696291</v>
      </c>
      <c r="C40" s="43">
        <v>52985.175349755678</v>
      </c>
      <c r="D40" s="56">
        <v>50348.055610285672</v>
      </c>
      <c r="E40" s="64">
        <v>51046</v>
      </c>
      <c r="F40" s="56">
        <v>50296.664527149085</v>
      </c>
      <c r="G40" s="43">
        <v>49676.104884901353</v>
      </c>
      <c r="H40" s="43">
        <v>49715.352372641391</v>
      </c>
      <c r="I40" s="43">
        <v>47008.625156019458</v>
      </c>
      <c r="J40" s="70">
        <v>47697</v>
      </c>
      <c r="K40" s="43">
        <v>47138.735650822884</v>
      </c>
    </row>
    <row r="41" spans="1:11" ht="15" customHeight="1" x14ac:dyDescent="0.2">
      <c r="A41" s="4" t="s">
        <v>50</v>
      </c>
      <c r="B41" s="42">
        <v>236615.99407401268</v>
      </c>
      <c r="C41" s="42">
        <v>247661.97740359919</v>
      </c>
      <c r="D41" s="55">
        <f>SUM(D37:D40)</f>
        <v>249313.72715518653</v>
      </c>
      <c r="E41" s="62">
        <v>257308</v>
      </c>
      <c r="F41" s="55">
        <f>SUM(F37:F40)</f>
        <v>261993.15768297503</v>
      </c>
      <c r="G41" s="42">
        <v>222505.94891739122</v>
      </c>
      <c r="H41" s="42">
        <v>232451.03197374978</v>
      </c>
      <c r="I41" s="42">
        <f>SUM(I37:I40)</f>
        <v>234168.86416428434</v>
      </c>
      <c r="J41" s="68">
        <v>241822</v>
      </c>
      <c r="K41" s="42">
        <f>SUM(K37:K40)</f>
        <v>247724.14554899308</v>
      </c>
    </row>
    <row r="42" spans="1:11" ht="15" customHeight="1" x14ac:dyDescent="0.2">
      <c r="A42" s="4" t="s">
        <v>51</v>
      </c>
      <c r="B42" s="42">
        <v>15082.325659930002</v>
      </c>
      <c r="C42" s="42">
        <v>16586.959572970001</v>
      </c>
      <c r="D42" s="55">
        <v>16776.226273020002</v>
      </c>
      <c r="E42" s="62">
        <v>18314</v>
      </c>
      <c r="F42" s="55">
        <v>19119.437506980001</v>
      </c>
      <c r="G42" s="42">
        <v>14974.469282729999</v>
      </c>
      <c r="H42" s="42">
        <v>15909.542802100001</v>
      </c>
      <c r="I42" s="42">
        <v>16698.495652360001</v>
      </c>
      <c r="J42" s="68">
        <v>18212</v>
      </c>
      <c r="K42" s="42">
        <v>19041.010636790001</v>
      </c>
    </row>
    <row r="43" spans="1:11" ht="15" customHeight="1" x14ac:dyDescent="0.2">
      <c r="A43" s="4" t="s">
        <v>52</v>
      </c>
      <c r="B43" s="42">
        <v>17394.553061000002</v>
      </c>
      <c r="C43" s="42">
        <v>17082.288306240003</v>
      </c>
      <c r="D43" s="55">
        <v>15191.439405559999</v>
      </c>
      <c r="E43" s="62">
        <v>15810</v>
      </c>
      <c r="F43" s="55">
        <v>13980.634746330001</v>
      </c>
      <c r="G43" s="42">
        <v>16875.283916</v>
      </c>
      <c r="H43" s="42">
        <v>16648.30967699</v>
      </c>
      <c r="I43" s="42">
        <v>14834.84485686</v>
      </c>
      <c r="J43" s="68">
        <v>15286</v>
      </c>
      <c r="K43" s="42">
        <v>13634.514134519999</v>
      </c>
    </row>
    <row r="44" spans="1:11" ht="15" customHeight="1" x14ac:dyDescent="0.2">
      <c r="A44" s="4" t="s">
        <v>53</v>
      </c>
      <c r="B44" s="42">
        <v>5149.7334860810397</v>
      </c>
      <c r="C44" s="42">
        <v>6735.0171517884019</v>
      </c>
      <c r="D44" s="55">
        <v>7548.2510668792493</v>
      </c>
      <c r="E44" s="62">
        <v>7276</v>
      </c>
      <c r="F44" s="55">
        <v>10693.154411039601</v>
      </c>
      <c r="G44" s="42">
        <v>4357</v>
      </c>
      <c r="H44" s="42">
        <v>5308.4564735900003</v>
      </c>
      <c r="I44" s="42">
        <v>6220.0063647992502</v>
      </c>
      <c r="J44" s="68">
        <v>5987</v>
      </c>
      <c r="K44" s="42">
        <v>8668.8780219914006</v>
      </c>
    </row>
    <row r="45" spans="1:11" ht="15" customHeight="1" x14ac:dyDescent="0.2">
      <c r="A45" s="4" t="s">
        <v>54</v>
      </c>
      <c r="B45" s="42">
        <v>746.98590076999994</v>
      </c>
      <c r="C45" s="42">
        <v>1480.0905784686001</v>
      </c>
      <c r="D45" s="55">
        <v>1691.3673631524998</v>
      </c>
      <c r="E45" s="62">
        <v>1999</v>
      </c>
      <c r="F45" s="55">
        <v>2299.9896530000001</v>
      </c>
      <c r="G45" s="42">
        <v>746.40836266999997</v>
      </c>
      <c r="H45" s="42">
        <v>1281.8586377300001</v>
      </c>
      <c r="I45" s="42">
        <v>1351.22028034</v>
      </c>
      <c r="J45" s="68">
        <v>1524</v>
      </c>
      <c r="K45" s="42">
        <v>2231.8223451499998</v>
      </c>
    </row>
    <row r="46" spans="1:11" s="3" customFormat="1" ht="15" customHeight="1" x14ac:dyDescent="0.25">
      <c r="A46" s="7" t="s">
        <v>55</v>
      </c>
      <c r="B46" s="8">
        <f t="shared" ref="B46" si="12">B4+B22+B27+B34+B35+B36+B41+B42+B43+B44+B45</f>
        <v>1126721.2913395958</v>
      </c>
      <c r="C46" s="8">
        <v>1189892.7870589485</v>
      </c>
      <c r="D46" s="57">
        <f t="shared" ref="D46" si="13">D4+D22+D27+D34+D35+D36+D41+D42+D43+D44+D45</f>
        <v>1224374.3900125946</v>
      </c>
      <c r="E46" s="66">
        <v>1262772</v>
      </c>
      <c r="F46" s="57">
        <f t="shared" ref="F46" si="14">F4+F22+F27+F34+F35+F36+F41+F42+F43+F44+F45</f>
        <v>1293652.7252598172</v>
      </c>
      <c r="G46" s="8">
        <f>G4+G22+G27+G34+G35+G36+G41+G42+G43+G44+G45</f>
        <v>1030536.9707839789</v>
      </c>
      <c r="H46" s="8">
        <v>1087768.1446732329</v>
      </c>
      <c r="I46" s="51">
        <f t="shared" ref="I46" si="15">I4+I22+I27+I34+I35+I36+I41+I42+I43+I44+I45</f>
        <v>1121439.8989781293</v>
      </c>
      <c r="J46" s="72">
        <v>1151721</v>
      </c>
      <c r="K46" s="51">
        <f t="shared" ref="K46" si="16">K4+K22+K27+K34+K35+K36+K41+K42+K43+K44+K45</f>
        <v>1188401.6636800407</v>
      </c>
    </row>
    <row r="47" spans="1:11" ht="15" customHeight="1" x14ac:dyDescent="0.2">
      <c r="A47" s="4" t="s">
        <v>13</v>
      </c>
      <c r="B47" s="42">
        <v>214.26552222000001</v>
      </c>
      <c r="C47" s="42">
        <v>233.87286080000001</v>
      </c>
      <c r="D47" s="55">
        <v>242.19514050000001</v>
      </c>
      <c r="E47" s="65">
        <v>241</v>
      </c>
      <c r="F47" s="55">
        <v>198.64657020000001</v>
      </c>
      <c r="G47" s="42">
        <v>149.46299643</v>
      </c>
      <c r="H47" s="42">
        <v>161.49331405000001</v>
      </c>
      <c r="I47" s="42">
        <v>168.61833579</v>
      </c>
      <c r="J47" s="71">
        <v>168</v>
      </c>
      <c r="K47" s="42">
        <v>135.90905378000002</v>
      </c>
    </row>
    <row r="48" spans="1:11" ht="15" customHeight="1" x14ac:dyDescent="0.2">
      <c r="A48" s="5" t="s">
        <v>14</v>
      </c>
      <c r="B48" s="43">
        <v>0</v>
      </c>
      <c r="C48" s="43">
        <v>0</v>
      </c>
      <c r="D48" s="56"/>
      <c r="E48" s="63"/>
      <c r="F48" s="56"/>
      <c r="G48" s="43">
        <v>0</v>
      </c>
      <c r="H48" s="43">
        <v>0</v>
      </c>
      <c r="I48" s="43"/>
      <c r="J48" s="69"/>
      <c r="K48" s="43"/>
    </row>
    <row r="49" spans="1:11" ht="15" customHeight="1" x14ac:dyDescent="0.2">
      <c r="A49" s="5" t="s">
        <v>15</v>
      </c>
      <c r="B49" s="43">
        <v>90.16819964416915</v>
      </c>
      <c r="C49" s="43">
        <v>85.613871961248535</v>
      </c>
      <c r="D49" s="56">
        <v>71.972839275666502</v>
      </c>
      <c r="E49" s="63">
        <v>77</v>
      </c>
      <c r="F49" s="56">
        <v>66.23563929005951</v>
      </c>
      <c r="G49" s="43">
        <v>72</v>
      </c>
      <c r="H49" s="43">
        <v>69</v>
      </c>
      <c r="I49" s="43">
        <v>60</v>
      </c>
      <c r="J49" s="69">
        <v>63</v>
      </c>
      <c r="K49" s="43">
        <v>53</v>
      </c>
    </row>
    <row r="50" spans="1:11" ht="15" customHeight="1" x14ac:dyDescent="0.2">
      <c r="A50" s="5" t="s">
        <v>16</v>
      </c>
      <c r="B50" s="43">
        <v>5207.7514365953011</v>
      </c>
      <c r="C50" s="43">
        <v>5141.6370977842535</v>
      </c>
      <c r="D50" s="56">
        <v>6354.4163552127975</v>
      </c>
      <c r="E50" s="64">
        <v>5182</v>
      </c>
      <c r="F50" s="56">
        <v>5013.3986482246964</v>
      </c>
      <c r="G50" s="43">
        <v>667.60774651570614</v>
      </c>
      <c r="H50" s="43">
        <v>595.0916148909738</v>
      </c>
      <c r="I50" s="43">
        <v>628.05290325039061</v>
      </c>
      <c r="J50" s="69">
        <v>683</v>
      </c>
      <c r="K50" s="43">
        <v>667.05662991734414</v>
      </c>
    </row>
    <row r="51" spans="1:11" ht="15" customHeight="1" x14ac:dyDescent="0.2">
      <c r="A51" s="5" t="s">
        <v>17</v>
      </c>
      <c r="B51" s="43">
        <v>0</v>
      </c>
      <c r="C51" s="43">
        <v>0</v>
      </c>
      <c r="D51" s="56"/>
      <c r="E51" s="63"/>
      <c r="F51" s="56"/>
      <c r="G51" s="43">
        <v>0</v>
      </c>
      <c r="H51" s="43">
        <v>0</v>
      </c>
      <c r="I51" s="43"/>
      <c r="J51" s="69"/>
      <c r="K51" s="43"/>
    </row>
    <row r="52" spans="1:11" ht="15" customHeight="1" x14ac:dyDescent="0.2">
      <c r="A52" s="5" t="s">
        <v>18</v>
      </c>
      <c r="B52" s="43">
        <v>10429.296453441892</v>
      </c>
      <c r="C52" s="43">
        <v>11411.222340655082</v>
      </c>
      <c r="D52" s="56">
        <v>12505.393781237797</v>
      </c>
      <c r="E52" s="64">
        <v>12665</v>
      </c>
      <c r="F52" s="56">
        <v>12553.2186696476</v>
      </c>
      <c r="G52" s="43">
        <v>1429.164580971538</v>
      </c>
      <c r="H52" s="43">
        <v>1069.8653298466497</v>
      </c>
      <c r="I52" s="43">
        <v>1075.3590505922027</v>
      </c>
      <c r="J52" s="70">
        <v>1108</v>
      </c>
      <c r="K52" s="43">
        <v>1097.1315857986606</v>
      </c>
    </row>
    <row r="53" spans="1:11" ht="15" customHeight="1" x14ac:dyDescent="0.2">
      <c r="A53" s="5" t="s">
        <v>19</v>
      </c>
      <c r="B53" s="43">
        <v>386.88400003500004</v>
      </c>
      <c r="C53" s="43">
        <v>391.945735555</v>
      </c>
      <c r="D53" s="56">
        <v>423.862668187</v>
      </c>
      <c r="E53" s="63">
        <v>435</v>
      </c>
      <c r="F53" s="56">
        <v>428.69335867400002</v>
      </c>
      <c r="G53" s="43">
        <v>7.1718891389707604</v>
      </c>
      <c r="H53" s="43">
        <v>6.5345920735236902</v>
      </c>
      <c r="I53" s="43">
        <v>6.8026748168259807</v>
      </c>
      <c r="J53" s="69">
        <v>4</v>
      </c>
      <c r="K53" s="43">
        <v>4.0768621198412802</v>
      </c>
    </row>
    <row r="54" spans="1:11" ht="15" customHeight="1" x14ac:dyDescent="0.2">
      <c r="A54" s="5" t="s">
        <v>20</v>
      </c>
      <c r="B54" s="43">
        <v>71022.160187177535</v>
      </c>
      <c r="C54" s="43">
        <v>72993.376623233329</v>
      </c>
      <c r="D54" s="56">
        <v>75668.775420854203</v>
      </c>
      <c r="E54" s="64">
        <v>73619</v>
      </c>
      <c r="F54" s="56">
        <v>72827.396919236155</v>
      </c>
      <c r="G54" s="43">
        <v>8861.3210590362687</v>
      </c>
      <c r="H54" s="43">
        <v>8859.7014254596579</v>
      </c>
      <c r="I54" s="43">
        <v>9068.3169227291692</v>
      </c>
      <c r="J54" s="70">
        <v>12159</v>
      </c>
      <c r="K54" s="43">
        <v>12931.07168053384</v>
      </c>
    </row>
    <row r="55" spans="1:11" ht="15" customHeight="1" x14ac:dyDescent="0.2">
      <c r="A55" s="5" t="s">
        <v>21</v>
      </c>
      <c r="B55" s="43">
        <v>0</v>
      </c>
      <c r="C55" s="43">
        <v>0</v>
      </c>
      <c r="D55" s="56"/>
      <c r="E55" s="63"/>
      <c r="F55" s="56"/>
      <c r="G55" s="43">
        <v>0</v>
      </c>
      <c r="H55" s="43">
        <v>0</v>
      </c>
      <c r="I55" s="43"/>
      <c r="J55" s="69"/>
      <c r="K55" s="43"/>
    </row>
    <row r="56" spans="1:11" ht="15" customHeight="1" x14ac:dyDescent="0.2">
      <c r="A56" s="5" t="s">
        <v>22</v>
      </c>
      <c r="B56" s="43">
        <v>0</v>
      </c>
      <c r="C56" s="43">
        <v>0</v>
      </c>
      <c r="D56" s="56"/>
      <c r="E56" s="63"/>
      <c r="F56" s="56"/>
      <c r="G56" s="43">
        <v>0</v>
      </c>
      <c r="H56" s="43">
        <v>0</v>
      </c>
      <c r="I56" s="43"/>
      <c r="J56" s="69"/>
      <c r="K56" s="43"/>
    </row>
    <row r="57" spans="1:11" ht="15" customHeight="1" x14ac:dyDescent="0.2">
      <c r="A57" s="5" t="s">
        <v>23</v>
      </c>
      <c r="B57" s="43">
        <v>656.82532426389605</v>
      </c>
      <c r="C57" s="43">
        <v>681.54478958055779</v>
      </c>
      <c r="D57" s="56">
        <v>938.17459520444697</v>
      </c>
      <c r="E57" s="63">
        <v>597</v>
      </c>
      <c r="F57" s="56">
        <v>642.75188367936767</v>
      </c>
      <c r="G57" s="43">
        <v>293.88163514314039</v>
      </c>
      <c r="H57" s="43">
        <v>79.778879215697742</v>
      </c>
      <c r="I57" s="43">
        <v>84.136367614847046</v>
      </c>
      <c r="J57" s="69">
        <v>95</v>
      </c>
      <c r="K57" s="43">
        <v>94.954006888376028</v>
      </c>
    </row>
    <row r="58" spans="1:11" ht="15" customHeight="1" x14ac:dyDescent="0.2">
      <c r="A58" s="5" t="s">
        <v>24</v>
      </c>
      <c r="B58" s="43">
        <v>127.06459139542309</v>
      </c>
      <c r="C58" s="43">
        <v>122.1011896655565</v>
      </c>
      <c r="D58" s="56">
        <v>148.551519847468</v>
      </c>
      <c r="E58" s="63">
        <v>190</v>
      </c>
      <c r="F58" s="56">
        <v>150.5292741619113</v>
      </c>
      <c r="G58" s="43">
        <v>2.4411852789264801</v>
      </c>
      <c r="H58" s="43">
        <v>2.4744940355225</v>
      </c>
      <c r="I58" s="43">
        <v>2.69130930407416</v>
      </c>
      <c r="J58" s="69">
        <v>2</v>
      </c>
      <c r="K58" s="43">
        <v>2.5781436741924497</v>
      </c>
    </row>
    <row r="59" spans="1:11" ht="15" customHeight="1" x14ac:dyDescent="0.2">
      <c r="A59" s="5" t="s">
        <v>25</v>
      </c>
      <c r="B59" s="43">
        <v>162.792352902</v>
      </c>
      <c r="C59" s="43">
        <v>152.43535699199998</v>
      </c>
      <c r="D59" s="56">
        <v>118.810925027</v>
      </c>
      <c r="E59" s="63">
        <v>117</v>
      </c>
      <c r="F59" s="56">
        <v>97.585247713000001</v>
      </c>
      <c r="G59" s="43">
        <v>3.3354778796</v>
      </c>
      <c r="H59" s="43">
        <v>3.0954567425899997</v>
      </c>
      <c r="I59" s="43">
        <v>2.4660947308000001</v>
      </c>
      <c r="J59" s="69">
        <v>3</v>
      </c>
      <c r="K59" s="43">
        <v>1.9426212198599999</v>
      </c>
    </row>
    <row r="60" spans="1:11" ht="15" customHeight="1" x14ac:dyDescent="0.2">
      <c r="A60" s="5" t="s">
        <v>26</v>
      </c>
      <c r="B60" s="43">
        <v>3854.3995702739994</v>
      </c>
      <c r="C60" s="43">
        <v>4050.0115199730003</v>
      </c>
      <c r="D60" s="56">
        <v>4053.1428427569999</v>
      </c>
      <c r="E60" s="64">
        <v>3874</v>
      </c>
      <c r="F60" s="56">
        <v>4127.0690572849999</v>
      </c>
      <c r="G60" s="43">
        <v>332.91032649215782</v>
      </c>
      <c r="H60" s="43">
        <v>364.92778784188238</v>
      </c>
      <c r="I60" s="43">
        <v>373.66613561505176</v>
      </c>
      <c r="J60" s="69">
        <v>356</v>
      </c>
      <c r="K60" s="43">
        <v>371.89046608259736</v>
      </c>
    </row>
    <row r="61" spans="1:11" ht="15" customHeight="1" x14ac:dyDescent="0.2">
      <c r="A61" s="5" t="s">
        <v>27</v>
      </c>
      <c r="B61" s="43">
        <v>1521.535324726</v>
      </c>
      <c r="C61" s="43">
        <v>1468.6484938589999</v>
      </c>
      <c r="D61" s="56">
        <v>1507.2540291190001</v>
      </c>
      <c r="E61" s="64">
        <v>1484</v>
      </c>
      <c r="F61" s="56">
        <v>1372.2801955489999</v>
      </c>
      <c r="G61" s="43">
        <v>28.515522339739999</v>
      </c>
      <c r="H61" s="43">
        <v>29.043422059840005</v>
      </c>
      <c r="I61" s="43">
        <v>29.878118630419998</v>
      </c>
      <c r="J61" s="69">
        <v>30</v>
      </c>
      <c r="K61" s="43">
        <v>27.553658217500001</v>
      </c>
    </row>
    <row r="62" spans="1:11" ht="15" customHeight="1" x14ac:dyDescent="0.2">
      <c r="A62" s="5" t="s">
        <v>28</v>
      </c>
      <c r="B62" s="43">
        <v>140.35549180000001</v>
      </c>
      <c r="C62" s="43">
        <v>0</v>
      </c>
      <c r="D62" s="56"/>
      <c r="E62" s="63"/>
      <c r="F62" s="56"/>
      <c r="G62" s="43">
        <v>0.86974224870000005</v>
      </c>
      <c r="H62" s="43">
        <v>0</v>
      </c>
      <c r="I62" s="43">
        <v>0</v>
      </c>
      <c r="J62" s="69">
        <v>0</v>
      </c>
      <c r="K62" s="43">
        <v>0</v>
      </c>
    </row>
    <row r="63" spans="1:11" ht="15" customHeight="1" x14ac:dyDescent="0.2">
      <c r="A63" s="5" t="s">
        <v>29</v>
      </c>
      <c r="B63" s="43">
        <v>0</v>
      </c>
      <c r="C63" s="43">
        <v>0</v>
      </c>
      <c r="D63" s="56"/>
      <c r="E63" s="63"/>
      <c r="F63" s="56"/>
      <c r="G63" s="43">
        <v>0</v>
      </c>
      <c r="H63" s="43">
        <v>0</v>
      </c>
      <c r="I63" s="43"/>
      <c r="J63" s="69"/>
      <c r="K63" s="43"/>
    </row>
    <row r="64" spans="1:11" ht="15" customHeight="1" x14ac:dyDescent="0.2">
      <c r="A64" s="5" t="s">
        <v>30</v>
      </c>
      <c r="B64" s="43">
        <v>0</v>
      </c>
      <c r="C64" s="43">
        <v>0</v>
      </c>
      <c r="D64" s="56"/>
      <c r="E64" s="63"/>
      <c r="F64" s="56"/>
      <c r="G64" s="43">
        <v>0</v>
      </c>
      <c r="H64" s="43">
        <v>0</v>
      </c>
      <c r="I64" s="43"/>
      <c r="J64" s="69"/>
      <c r="K64" s="43"/>
    </row>
    <row r="65" spans="1:11" ht="15" customHeight="1" x14ac:dyDescent="0.2">
      <c r="A65" s="4" t="s">
        <v>31</v>
      </c>
      <c r="B65" s="42">
        <f t="shared" ref="B65" si="17">SUM(B48:B64)</f>
        <v>93599.23293225521</v>
      </c>
      <c r="C65" s="42">
        <v>96498.537019259034</v>
      </c>
      <c r="D65" s="55">
        <f t="shared" ref="D65" si="18">SUM(D48:D64)</f>
        <v>101790.35497672239</v>
      </c>
      <c r="E65" s="62">
        <v>98240</v>
      </c>
      <c r="F65" s="55">
        <f t="shared" ref="F65" si="19">SUM(F48:F64)</f>
        <v>97279.158893460772</v>
      </c>
      <c r="G65" s="42">
        <f t="shared" ref="G65" si="20">SUM(G48:G64)</f>
        <v>11699.219165044749</v>
      </c>
      <c r="H65" s="42">
        <v>11079.513002166337</v>
      </c>
      <c r="I65" s="42">
        <f t="shared" ref="I65" si="21">SUM(I48:I64)</f>
        <v>11331.369577283784</v>
      </c>
      <c r="J65" s="68">
        <v>14503</v>
      </c>
      <c r="K65" s="42">
        <f t="shared" ref="K65" si="22">SUM(K48:K64)</f>
        <v>15251.25565445221</v>
      </c>
    </row>
    <row r="66" spans="1:11" ht="15" customHeight="1" x14ac:dyDescent="0.2">
      <c r="A66" s="5" t="s">
        <v>32</v>
      </c>
      <c r="B66" s="43">
        <v>0</v>
      </c>
      <c r="C66" s="43">
        <v>0</v>
      </c>
      <c r="D66" s="56"/>
      <c r="E66" s="63"/>
      <c r="F66" s="56"/>
      <c r="G66" s="43">
        <v>0</v>
      </c>
      <c r="H66" s="43">
        <v>0</v>
      </c>
      <c r="I66" s="43"/>
      <c r="J66" s="69"/>
      <c r="K66" s="43"/>
    </row>
    <row r="67" spans="1:11" ht="15" customHeight="1" x14ac:dyDescent="0.2">
      <c r="A67" s="5" t="s">
        <v>33</v>
      </c>
      <c r="B67" s="43">
        <v>59.936470549999996</v>
      </c>
      <c r="C67" s="43">
        <v>59.703448229999999</v>
      </c>
      <c r="D67" s="56">
        <v>58.763465360000005</v>
      </c>
      <c r="E67" s="63">
        <v>57</v>
      </c>
      <c r="F67" s="56">
        <v>56.074516750000001</v>
      </c>
      <c r="G67" s="43">
        <v>55.946931059999997</v>
      </c>
      <c r="H67" s="43">
        <v>55.375628380000002</v>
      </c>
      <c r="I67" s="43">
        <v>54.602443609999995</v>
      </c>
      <c r="J67" s="69">
        <v>53</v>
      </c>
      <c r="K67" s="43">
        <v>51.81190024</v>
      </c>
    </row>
    <row r="68" spans="1:11" ht="15" customHeight="1" x14ac:dyDescent="0.2">
      <c r="A68" s="5" t="s">
        <v>34</v>
      </c>
      <c r="B68" s="43">
        <v>502.10566736558536</v>
      </c>
      <c r="C68" s="43">
        <v>370.85545892877388</v>
      </c>
      <c r="D68" s="56">
        <v>353.02439297572118</v>
      </c>
      <c r="E68" s="63">
        <v>366</v>
      </c>
      <c r="F68" s="56">
        <v>359.63691311920718</v>
      </c>
      <c r="G68" s="43">
        <v>221.4573791684212</v>
      </c>
      <c r="H68" s="43">
        <v>130.38719642804787</v>
      </c>
      <c r="I68" s="43">
        <v>127.62377575162367</v>
      </c>
      <c r="J68" s="69">
        <v>147</v>
      </c>
      <c r="K68" s="43">
        <v>143.62139887503315</v>
      </c>
    </row>
    <row r="69" spans="1:11" ht="15" customHeight="1" x14ac:dyDescent="0.2">
      <c r="A69" s="5" t="s">
        <v>35</v>
      </c>
      <c r="B69" s="43">
        <v>0</v>
      </c>
      <c r="C69" s="43">
        <v>0</v>
      </c>
      <c r="D69" s="56"/>
      <c r="E69" s="63"/>
      <c r="F69" s="56"/>
      <c r="G69" s="43">
        <v>0</v>
      </c>
      <c r="H69" s="43">
        <v>0</v>
      </c>
      <c r="I69" s="43"/>
      <c r="J69" s="69"/>
      <c r="K69" s="43"/>
    </row>
    <row r="70" spans="1:11" ht="15" customHeight="1" x14ac:dyDescent="0.2">
      <c r="A70" s="4" t="s">
        <v>36</v>
      </c>
      <c r="B70" s="42">
        <f t="shared" ref="B70" si="23">SUM(B66:B69)</f>
        <v>562.04213791558539</v>
      </c>
      <c r="C70" s="42">
        <v>430.55890715877388</v>
      </c>
      <c r="D70" s="55">
        <f t="shared" ref="D70" si="24">SUM(D66:D69)</f>
        <v>411.78785833572118</v>
      </c>
      <c r="E70" s="65">
        <v>423</v>
      </c>
      <c r="F70" s="55">
        <f t="shared" ref="F70" si="25">SUM(F66:F69)</f>
        <v>415.71142986920717</v>
      </c>
      <c r="G70" s="42">
        <f t="shared" ref="G70" si="26">SUM(G66:G69)</f>
        <v>277.4043102284212</v>
      </c>
      <c r="H70" s="42">
        <v>185.76282480804787</v>
      </c>
      <c r="I70" s="42">
        <f t="shared" ref="I70" si="27">SUM(I66:I69)</f>
        <v>182.22621936162366</v>
      </c>
      <c r="J70" s="71">
        <v>200</v>
      </c>
      <c r="K70" s="42">
        <f t="shared" ref="K70" si="28">SUM(K66:K69)</f>
        <v>195.43329911503315</v>
      </c>
    </row>
    <row r="71" spans="1:11" ht="15" customHeight="1" x14ac:dyDescent="0.2">
      <c r="A71" s="5" t="s">
        <v>37</v>
      </c>
      <c r="B71" s="43">
        <v>2356.0448555252842</v>
      </c>
      <c r="C71" s="43">
        <v>2054.6698791280319</v>
      </c>
      <c r="D71" s="56">
        <v>2793.6380067533173</v>
      </c>
      <c r="E71" s="64">
        <v>1756</v>
      </c>
      <c r="F71" s="56">
        <v>1479.695092641751</v>
      </c>
      <c r="G71" s="43">
        <v>1450.4198450859381</v>
      </c>
      <c r="H71" s="43">
        <v>1574.7356861786159</v>
      </c>
      <c r="I71" s="43">
        <v>1367.3199600834096</v>
      </c>
      <c r="J71" s="70">
        <v>1257</v>
      </c>
      <c r="K71" s="43">
        <v>1177.4636431857425</v>
      </c>
    </row>
    <row r="72" spans="1:11" ht="15" customHeight="1" x14ac:dyDescent="0.2">
      <c r="A72" s="5" t="s">
        <v>38</v>
      </c>
      <c r="B72" s="43">
        <v>2742.7187745395254</v>
      </c>
      <c r="C72" s="43">
        <v>2522.2008327969988</v>
      </c>
      <c r="D72" s="56">
        <v>6872.9050195794416</v>
      </c>
      <c r="E72" s="64">
        <v>2675</v>
      </c>
      <c r="F72" s="56">
        <v>2363.3411616246249</v>
      </c>
      <c r="G72" s="43">
        <v>1437.967580881538</v>
      </c>
      <c r="H72" s="43">
        <v>1346.2706595429029</v>
      </c>
      <c r="I72" s="43">
        <v>1364.1278209824422</v>
      </c>
      <c r="J72" s="70">
        <v>1489</v>
      </c>
      <c r="K72" s="43">
        <v>1254.2079713525736</v>
      </c>
    </row>
    <row r="73" spans="1:11" ht="15" customHeight="1" x14ac:dyDescent="0.2">
      <c r="A73" s="5" t="s">
        <v>39</v>
      </c>
      <c r="B73" s="43">
        <v>3394.7257960486149</v>
      </c>
      <c r="C73" s="43">
        <v>2958.6706131177571</v>
      </c>
      <c r="D73" s="56">
        <v>2905.6831763589753</v>
      </c>
      <c r="E73" s="64">
        <v>2925</v>
      </c>
      <c r="F73" s="56">
        <v>2895.8781166836648</v>
      </c>
      <c r="G73" s="43">
        <v>515.69960782891189</v>
      </c>
      <c r="H73" s="43">
        <v>457.35592844909365</v>
      </c>
      <c r="I73" s="43">
        <v>403.47382074314385</v>
      </c>
      <c r="J73" s="69">
        <v>391</v>
      </c>
      <c r="K73" s="43">
        <v>418.66237086934552</v>
      </c>
    </row>
    <row r="74" spans="1:11" ht="15" customHeight="1" x14ac:dyDescent="0.2">
      <c r="A74" s="5" t="s">
        <v>40</v>
      </c>
      <c r="B74" s="43">
        <v>29780.316616680277</v>
      </c>
      <c r="C74" s="43">
        <v>28481.678895523</v>
      </c>
      <c r="D74" s="56">
        <v>28261.22720930156</v>
      </c>
      <c r="E74" s="64">
        <v>28399</v>
      </c>
      <c r="F74" s="56">
        <v>28466.430535908614</v>
      </c>
      <c r="G74" s="43">
        <v>3908.8010462013362</v>
      </c>
      <c r="H74" s="43">
        <v>4011.2254125754043</v>
      </c>
      <c r="I74" s="43">
        <v>4141.7589249484809</v>
      </c>
      <c r="J74" s="70">
        <v>4225</v>
      </c>
      <c r="K74" s="43">
        <v>4430.8826765460399</v>
      </c>
    </row>
    <row r="75" spans="1:11" ht="15" customHeight="1" x14ac:dyDescent="0.2">
      <c r="A75" s="5" t="s">
        <v>41</v>
      </c>
      <c r="B75" s="43">
        <v>568.75227357453934</v>
      </c>
      <c r="C75" s="43">
        <v>290.67955509343511</v>
      </c>
      <c r="D75" s="56">
        <v>1921.5290799785271</v>
      </c>
      <c r="E75" s="63">
        <v>278</v>
      </c>
      <c r="F75" s="56">
        <v>201.15366648727647</v>
      </c>
      <c r="G75" s="43">
        <v>43.739194905681984</v>
      </c>
      <c r="H75" s="43">
        <v>47.352195029843422</v>
      </c>
      <c r="I75" s="43">
        <v>48.386803959099609</v>
      </c>
      <c r="J75" s="69">
        <v>57</v>
      </c>
      <c r="K75" s="43">
        <v>27.96130868782846</v>
      </c>
    </row>
    <row r="76" spans="1:11" ht="15" customHeight="1" x14ac:dyDescent="0.2">
      <c r="A76" s="5" t="s">
        <v>42</v>
      </c>
      <c r="B76" s="43">
        <v>0</v>
      </c>
      <c r="C76" s="43">
        <v>0</v>
      </c>
      <c r="D76" s="56"/>
      <c r="E76" s="63"/>
      <c r="F76" s="56"/>
      <c r="G76" s="43">
        <v>0</v>
      </c>
      <c r="H76" s="43">
        <v>0</v>
      </c>
      <c r="I76" s="43"/>
      <c r="J76" s="69"/>
      <c r="K76" s="43"/>
    </row>
    <row r="77" spans="1:11" ht="15" customHeight="1" x14ac:dyDescent="0.2">
      <c r="A77" s="4" t="s">
        <v>43</v>
      </c>
      <c r="B77" s="42">
        <f t="shared" ref="B77" si="29">SUM(B71:B76)</f>
        <v>38842.558316368239</v>
      </c>
      <c r="C77" s="42">
        <v>36307.899775659222</v>
      </c>
      <c r="D77" s="55">
        <f t="shared" ref="D77" si="30">SUM(D71:D76)</f>
        <v>42754.982491971823</v>
      </c>
      <c r="E77" s="62">
        <v>36033</v>
      </c>
      <c r="F77" s="55">
        <f t="shared" ref="F77" si="31">SUM(F71:F76)</f>
        <v>35406.498573345933</v>
      </c>
      <c r="G77" s="42">
        <f t="shared" ref="G77" si="32">SUM(G71:G76)</f>
        <v>7356.627274903406</v>
      </c>
      <c r="H77" s="42">
        <v>7436.9398817758602</v>
      </c>
      <c r="I77" s="42">
        <f t="shared" ref="I77" si="33">SUM(I71:I76)</f>
        <v>7325.0673307165762</v>
      </c>
      <c r="J77" s="68">
        <v>7419</v>
      </c>
      <c r="K77" s="42">
        <f t="shared" ref="K77" si="34">SUM(K71:K76)</f>
        <v>7309.17797064153</v>
      </c>
    </row>
    <row r="78" spans="1:11" ht="15" customHeight="1" x14ac:dyDescent="0.2">
      <c r="A78" s="4" t="s">
        <v>44</v>
      </c>
      <c r="B78" s="42">
        <v>0</v>
      </c>
      <c r="C78" s="42">
        <v>0</v>
      </c>
      <c r="D78" s="55"/>
      <c r="E78" s="65"/>
      <c r="F78" s="55"/>
      <c r="G78" s="42">
        <v>0</v>
      </c>
      <c r="H78" s="42">
        <v>0</v>
      </c>
      <c r="I78" s="42"/>
      <c r="J78" s="71"/>
      <c r="K78" s="42"/>
    </row>
    <row r="79" spans="1:11" ht="15" customHeight="1" x14ac:dyDescent="0.2">
      <c r="A79" s="4" t="s">
        <v>45</v>
      </c>
      <c r="B79" s="42">
        <v>4257.649591247</v>
      </c>
      <c r="C79" s="42">
        <v>4016.9649236469991</v>
      </c>
      <c r="D79" s="55">
        <v>3687.8564363290006</v>
      </c>
      <c r="E79" s="62">
        <v>4025</v>
      </c>
      <c r="F79" s="55">
        <v>3721.1521565570001</v>
      </c>
      <c r="G79" s="42">
        <v>1478.9513455338142</v>
      </c>
      <c r="H79" s="42">
        <v>1350.0660282002086</v>
      </c>
      <c r="I79" s="42">
        <v>1203.2530355988226</v>
      </c>
      <c r="J79" s="68">
        <v>1277</v>
      </c>
      <c r="K79" s="42">
        <v>1158.0293437334785</v>
      </c>
    </row>
    <row r="80" spans="1:11" ht="15" customHeight="1" x14ac:dyDescent="0.2">
      <c r="A80" s="5" t="s">
        <v>46</v>
      </c>
      <c r="B80" s="43">
        <v>48038.715389425379</v>
      </c>
      <c r="C80" s="43">
        <v>49580.631430052126</v>
      </c>
      <c r="D80" s="56">
        <v>51333.981817387394</v>
      </c>
      <c r="E80" s="64">
        <v>51568</v>
      </c>
      <c r="F80" s="56">
        <v>50480.435004359075</v>
      </c>
      <c r="G80" s="43">
        <v>22736.538154221573</v>
      </c>
      <c r="H80" s="43">
        <v>25316.749831394653</v>
      </c>
      <c r="I80" s="43">
        <v>29795.471357531009</v>
      </c>
      <c r="J80" s="70">
        <v>30468</v>
      </c>
      <c r="K80" s="43">
        <v>30982.638506922853</v>
      </c>
    </row>
    <row r="81" spans="1:11" ht="15" customHeight="1" x14ac:dyDescent="0.2">
      <c r="A81" s="5" t="s">
        <v>47</v>
      </c>
      <c r="B81" s="43">
        <v>0</v>
      </c>
      <c r="C81" s="43">
        <v>0</v>
      </c>
      <c r="D81" s="56"/>
      <c r="E81" s="63"/>
      <c r="F81" s="56"/>
      <c r="G81" s="43">
        <v>0</v>
      </c>
      <c r="H81" s="43">
        <v>0</v>
      </c>
      <c r="I81" s="43"/>
      <c r="J81" s="69"/>
      <c r="K81" s="43"/>
    </row>
    <row r="82" spans="1:11" ht="15" customHeight="1" x14ac:dyDescent="0.2">
      <c r="A82" s="5" t="s">
        <v>48</v>
      </c>
      <c r="B82" s="43">
        <v>8874.0964572658213</v>
      </c>
      <c r="C82" s="43">
        <v>9625.5818541246808</v>
      </c>
      <c r="D82" s="56">
        <v>10079.690136240268</v>
      </c>
      <c r="E82" s="64">
        <v>10482</v>
      </c>
      <c r="F82" s="56">
        <v>11021.566056705977</v>
      </c>
      <c r="G82" s="43">
        <v>7981.7059257485344</v>
      </c>
      <c r="H82" s="43">
        <v>8672.5877299338554</v>
      </c>
      <c r="I82" s="43">
        <v>9107.2144435198843</v>
      </c>
      <c r="J82" s="70">
        <v>9495</v>
      </c>
      <c r="K82" s="43">
        <v>10029.380064252864</v>
      </c>
    </row>
    <row r="83" spans="1:11" ht="15" customHeight="1" x14ac:dyDescent="0.2">
      <c r="A83" s="5" t="s">
        <v>49</v>
      </c>
      <c r="B83" s="43">
        <v>4192.4757985294518</v>
      </c>
      <c r="C83" s="43">
        <v>5542.2479094504924</v>
      </c>
      <c r="D83" s="56">
        <v>5729.2883340927629</v>
      </c>
      <c r="E83" s="64">
        <v>5879</v>
      </c>
      <c r="F83" s="56">
        <v>5968.5058327193819</v>
      </c>
      <c r="G83" s="43">
        <v>4133.5021688761844</v>
      </c>
      <c r="H83" s="43">
        <v>5481.3298303073361</v>
      </c>
      <c r="I83" s="43">
        <v>5664.8685326096129</v>
      </c>
      <c r="J83" s="70">
        <v>5814</v>
      </c>
      <c r="K83" s="43">
        <v>5902.6231134643822</v>
      </c>
    </row>
    <row r="84" spans="1:11" ht="15" customHeight="1" x14ac:dyDescent="0.2">
      <c r="A84" s="4" t="s">
        <v>50</v>
      </c>
      <c r="B84" s="42">
        <f t="shared" ref="B84" si="35">SUM(B80:B83)</f>
        <v>61105.287645220647</v>
      </c>
      <c r="C84" s="42">
        <v>64748.4611936273</v>
      </c>
      <c r="D84" s="55">
        <f>SUM(D80:D83)</f>
        <v>67142.960287720431</v>
      </c>
      <c r="E84" s="62">
        <v>67929</v>
      </c>
      <c r="F84" s="55">
        <f>SUM(F80:F83)</f>
        <v>67470.506893784433</v>
      </c>
      <c r="G84" s="42">
        <f t="shared" ref="G84" si="36">SUM(G80:G83)</f>
        <v>34851.746248846292</v>
      </c>
      <c r="H84" s="42">
        <v>39470.667391635849</v>
      </c>
      <c r="I84" s="42">
        <f>SUM(I80:I83)</f>
        <v>44567.554333660504</v>
      </c>
      <c r="J84" s="68">
        <v>45777</v>
      </c>
      <c r="K84" s="42">
        <f>SUM(K80:K83)</f>
        <v>46914.641684640097</v>
      </c>
    </row>
    <row r="85" spans="1:11" ht="15" customHeight="1" x14ac:dyDescent="0.2">
      <c r="A85" s="4" t="s">
        <v>51</v>
      </c>
      <c r="B85" s="42">
        <v>0</v>
      </c>
      <c r="C85" s="42">
        <v>0</v>
      </c>
      <c r="D85" s="55">
        <v>0</v>
      </c>
      <c r="E85" s="55">
        <v>0</v>
      </c>
      <c r="F85" s="55"/>
      <c r="G85" s="42">
        <v>0</v>
      </c>
      <c r="H85" s="42">
        <v>0</v>
      </c>
      <c r="I85" s="55">
        <v>0</v>
      </c>
      <c r="J85" s="55">
        <v>0</v>
      </c>
      <c r="K85" s="42"/>
    </row>
    <row r="86" spans="1:11" ht="15" customHeight="1" x14ac:dyDescent="0.2">
      <c r="A86" s="4" t="s">
        <v>52</v>
      </c>
      <c r="B86" s="42">
        <v>0</v>
      </c>
      <c r="C86" s="42">
        <v>0</v>
      </c>
      <c r="D86" s="55">
        <v>0</v>
      </c>
      <c r="E86" s="55">
        <v>0</v>
      </c>
      <c r="F86" s="55"/>
      <c r="G86" s="42">
        <v>0</v>
      </c>
      <c r="H86" s="42">
        <v>0</v>
      </c>
      <c r="I86" s="55">
        <v>0</v>
      </c>
      <c r="J86" s="55">
        <v>0</v>
      </c>
      <c r="K86" s="42"/>
    </row>
    <row r="87" spans="1:11" ht="15" customHeight="1" x14ac:dyDescent="0.2">
      <c r="A87" s="4" t="s">
        <v>53</v>
      </c>
      <c r="B87" s="42">
        <v>0</v>
      </c>
      <c r="C87" s="42">
        <v>0</v>
      </c>
      <c r="D87" s="55">
        <v>0</v>
      </c>
      <c r="E87" s="55">
        <v>0</v>
      </c>
      <c r="F87" s="55"/>
      <c r="G87" s="42">
        <v>0</v>
      </c>
      <c r="H87" s="42">
        <v>0</v>
      </c>
      <c r="I87" s="55">
        <v>0</v>
      </c>
      <c r="J87" s="55">
        <v>0</v>
      </c>
      <c r="K87" s="42"/>
    </row>
    <row r="88" spans="1:11" ht="15" customHeight="1" x14ac:dyDescent="0.2">
      <c r="A88" s="4" t="s">
        <v>54</v>
      </c>
      <c r="B88" s="42">
        <v>0</v>
      </c>
      <c r="C88" s="42">
        <v>0</v>
      </c>
      <c r="D88" s="55">
        <v>0</v>
      </c>
      <c r="E88" s="55">
        <v>0</v>
      </c>
      <c r="F88" s="55"/>
      <c r="G88" s="42">
        <v>0</v>
      </c>
      <c r="H88" s="42">
        <v>0</v>
      </c>
      <c r="I88" s="55">
        <v>0</v>
      </c>
      <c r="J88" s="55">
        <v>0</v>
      </c>
      <c r="K88" s="42"/>
    </row>
    <row r="89" spans="1:11" ht="15" customHeight="1" x14ac:dyDescent="0.2">
      <c r="A89" s="7" t="s">
        <v>56</v>
      </c>
      <c r="B89" s="8">
        <f t="shared" ref="B89" si="37">B47+B65+B70+B77+B78+B79+B84+B85+B86+B87+B88</f>
        <v>198581.03614522668</v>
      </c>
      <c r="C89" s="8">
        <v>202236.29468015133</v>
      </c>
      <c r="D89" s="8">
        <f>D47+D65+D70+D77+D78+D79+D84+D85+D86+D87+D88</f>
        <v>216030.13719157936</v>
      </c>
      <c r="E89" s="67">
        <v>206891</v>
      </c>
      <c r="F89" s="8">
        <f>F47+F65+F70+F77+F78+F79+F84+F85+F86+F87+F88</f>
        <v>204491.67451721738</v>
      </c>
      <c r="G89" s="8">
        <f>G47+G65+G70+G77+G78+G79+G84+G85+G86+G87+G88</f>
        <v>55813.411340986684</v>
      </c>
      <c r="H89" s="8">
        <v>59684.442442636304</v>
      </c>
      <c r="I89" s="8">
        <f>I47+I65+I70+I77+I78+I79+I84+I85+I86+I87+I88</f>
        <v>64778.088832411318</v>
      </c>
      <c r="J89" s="67">
        <v>69345</v>
      </c>
      <c r="K89" s="8">
        <f>K47+K65+K70+K77+K78+K79+K84+K85+K86+K87+K88</f>
        <v>70964.447006362345</v>
      </c>
    </row>
    <row r="90" spans="1:11" ht="15" customHeight="1" thickBot="1" x14ac:dyDescent="0.25">
      <c r="A90" s="9" t="s">
        <v>57</v>
      </c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15" customHeight="1" x14ac:dyDescent="0.2">
      <c r="A91" s="90" t="s">
        <v>58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1:11" ht="12.75" hidden="1" x14ac:dyDescent="0.2"/>
  </sheetData>
  <mergeCells count="3">
    <mergeCell ref="G2:K2"/>
    <mergeCell ref="B2:F2"/>
    <mergeCell ref="A91:K91"/>
  </mergeCells>
  <pageMargins left="0.74791666666666667" right="0.74791666666666667" top="0.98402777777777783" bottom="0.98402777777777783" header="0.51180555555555562" footer="0.51180555555555562"/>
  <pageSetup paperSize="9" scale="7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66D3-5AB3-4B8C-B1F6-9369C281B94A}">
  <sheetPr codeName="Ark10">
    <tabColor rgb="FFE51D2C"/>
  </sheetPr>
  <dimension ref="A1:M62"/>
  <sheetViews>
    <sheetView zoomScaleNormal="100" workbookViewId="0">
      <selection activeCell="F4" sqref="F4:F50"/>
    </sheetView>
  </sheetViews>
  <sheetFormatPr defaultColWidth="11.42578125" defaultRowHeight="0" customHeight="1" zeroHeight="1" thickBottom="1" x14ac:dyDescent="0.25"/>
  <cols>
    <col min="1" max="1" width="55.7109375" style="15" customWidth="1"/>
    <col min="2" max="4" width="14.28515625" style="15" customWidth="1"/>
    <col min="5" max="6" width="14.28515625" style="13" customWidth="1"/>
    <col min="7" max="11" width="14.28515625" style="2" customWidth="1"/>
    <col min="12" max="18" width="11.42578125" style="2" customWidth="1"/>
    <col min="19" max="16384" width="11.42578125" style="2"/>
  </cols>
  <sheetData>
    <row r="1" spans="1:11" ht="45" customHeight="1" x14ac:dyDescent="0.2">
      <c r="A1" s="29" t="s">
        <v>59</v>
      </c>
      <c r="B1" s="29"/>
      <c r="C1" s="29"/>
      <c r="D1" s="29"/>
      <c r="E1" s="29"/>
      <c r="F1" s="29"/>
      <c r="G1" s="27"/>
      <c r="H1" s="27"/>
      <c r="I1" s="27"/>
      <c r="J1" s="27"/>
      <c r="K1" s="27"/>
    </row>
    <row r="2" spans="1:11" ht="30.75" customHeight="1" x14ac:dyDescent="0.2">
      <c r="A2" s="28"/>
      <c r="B2" s="93" t="s">
        <v>7</v>
      </c>
      <c r="C2" s="94"/>
      <c r="D2" s="94"/>
      <c r="E2" s="94"/>
      <c r="F2" s="95"/>
      <c r="G2" s="87" t="s">
        <v>8</v>
      </c>
      <c r="H2" s="87"/>
      <c r="I2" s="87"/>
      <c r="J2" s="87"/>
      <c r="K2" s="87"/>
    </row>
    <row r="3" spans="1:11" ht="25.5" x14ac:dyDescent="0.2">
      <c r="A3" s="49" t="s">
        <v>9</v>
      </c>
      <c r="B3" s="24">
        <v>2023</v>
      </c>
      <c r="C3" s="23" t="s">
        <v>10</v>
      </c>
      <c r="D3" s="23" t="s">
        <v>11</v>
      </c>
      <c r="E3" s="23" t="s">
        <v>12</v>
      </c>
      <c r="F3" s="23" t="s">
        <v>123</v>
      </c>
      <c r="G3" s="48">
        <v>2023</v>
      </c>
      <c r="H3" s="23" t="s">
        <v>10</v>
      </c>
      <c r="I3" s="23" t="s">
        <v>11</v>
      </c>
      <c r="J3" s="23" t="s">
        <v>12</v>
      </c>
      <c r="K3" s="23" t="s">
        <v>123</v>
      </c>
    </row>
    <row r="4" spans="1:11" ht="15" customHeight="1" x14ac:dyDescent="0.2">
      <c r="A4" s="5" t="s">
        <v>60</v>
      </c>
      <c r="B4" s="44">
        <v>5154.3992819969008</v>
      </c>
      <c r="C4" s="44">
        <v>6361.4786921763998</v>
      </c>
      <c r="D4" s="44">
        <v>6609.9428484725004</v>
      </c>
      <c r="E4" s="75">
        <v>7061</v>
      </c>
      <c r="F4" s="44">
        <v>6339.7677455799994</v>
      </c>
      <c r="G4" s="6">
        <v>4362</v>
      </c>
      <c r="H4" s="6">
        <v>5295</v>
      </c>
      <c r="I4" s="6">
        <v>5526.3210429999999</v>
      </c>
      <c r="J4" s="76">
        <v>5894</v>
      </c>
      <c r="K4" s="76">
        <v>5625.8452259999995</v>
      </c>
    </row>
    <row r="5" spans="1:11" ht="15" customHeight="1" x14ac:dyDescent="0.2">
      <c r="A5" s="5" t="s">
        <v>61</v>
      </c>
      <c r="B5" s="44">
        <v>103.44959499999999</v>
      </c>
      <c r="C5" s="44">
        <v>96.163188000000005</v>
      </c>
      <c r="D5" s="44"/>
      <c r="E5" s="44"/>
      <c r="F5" s="44"/>
      <c r="G5" s="6">
        <v>100</v>
      </c>
      <c r="H5" s="6">
        <v>92.628493000000006</v>
      </c>
      <c r="I5" s="6"/>
      <c r="J5" s="76"/>
      <c r="K5" s="76"/>
    </row>
    <row r="6" spans="1:11" ht="15" customHeight="1" x14ac:dyDescent="0.2">
      <c r="A6" s="5" t="s">
        <v>62</v>
      </c>
      <c r="B6" s="44">
        <v>100210.99525749004</v>
      </c>
      <c r="C6" s="44">
        <v>106912.11924420997</v>
      </c>
      <c r="D6" s="44">
        <v>117366.98255266002</v>
      </c>
      <c r="E6" s="44">
        <v>124818</v>
      </c>
      <c r="F6" s="44">
        <v>132455.4583</v>
      </c>
      <c r="G6" s="6">
        <v>96661.156793789996</v>
      </c>
      <c r="H6" s="6">
        <v>103128.28611651002</v>
      </c>
      <c r="I6" s="6">
        <v>113738.28586180002</v>
      </c>
      <c r="J6" s="76">
        <v>120354</v>
      </c>
      <c r="K6" s="76">
        <v>128256.43078190001</v>
      </c>
    </row>
    <row r="7" spans="1:11" ht="15" customHeight="1" x14ac:dyDescent="0.2">
      <c r="A7" s="5" t="s">
        <v>63</v>
      </c>
      <c r="B7" s="44">
        <v>15957.6658957</v>
      </c>
      <c r="C7" s="44">
        <v>13247.142690209999</v>
      </c>
      <c r="D7" s="44">
        <v>11848.30436</v>
      </c>
      <c r="E7" s="44">
        <v>12547</v>
      </c>
      <c r="F7" s="44">
        <v>12145.7839745</v>
      </c>
      <c r="G7" s="6">
        <v>13978</v>
      </c>
      <c r="H7" s="6">
        <v>10744.999999449999</v>
      </c>
      <c r="I7" s="6">
        <v>9599</v>
      </c>
      <c r="J7" s="76">
        <v>10048</v>
      </c>
      <c r="K7" s="76">
        <v>9914.9999994999998</v>
      </c>
    </row>
    <row r="8" spans="1:11" ht="15" customHeight="1" x14ac:dyDescent="0.2">
      <c r="A8" s="5" t="s">
        <v>64</v>
      </c>
      <c r="B8" s="44">
        <v>8583.5073681699996</v>
      </c>
      <c r="C8" s="44">
        <v>8465.0478728499984</v>
      </c>
      <c r="D8" s="44">
        <v>8949.0883391200005</v>
      </c>
      <c r="E8" s="44">
        <v>9097</v>
      </c>
      <c r="F8" s="44">
        <v>8892.1831357800002</v>
      </c>
      <c r="G8" s="6">
        <v>8232.4639260000004</v>
      </c>
      <c r="H8" s="6">
        <v>8098.0471863099992</v>
      </c>
      <c r="I8" s="6">
        <v>8548.4629677100002</v>
      </c>
      <c r="J8" s="76">
        <v>8740</v>
      </c>
      <c r="K8" s="76">
        <v>8541.5886918800006</v>
      </c>
    </row>
    <row r="9" spans="1:11" ht="15" customHeight="1" x14ac:dyDescent="0.2">
      <c r="A9" s="5" t="s">
        <v>65</v>
      </c>
      <c r="B9" s="44">
        <v>236.40040999999999</v>
      </c>
      <c r="C9" s="44">
        <v>225.33005800000001</v>
      </c>
      <c r="D9" s="44">
        <v>209.02126000000001</v>
      </c>
      <c r="E9" s="44">
        <v>201</v>
      </c>
      <c r="F9" s="44">
        <v>182.23989499999999</v>
      </c>
      <c r="G9" s="6">
        <v>236</v>
      </c>
      <c r="H9" s="6">
        <v>224</v>
      </c>
      <c r="I9" s="6">
        <v>209.02126000000001</v>
      </c>
      <c r="J9" s="76">
        <v>200</v>
      </c>
      <c r="K9" s="76">
        <v>182</v>
      </c>
    </row>
    <row r="10" spans="1:11" ht="15" customHeight="1" x14ac:dyDescent="0.2">
      <c r="A10" s="5" t="s">
        <v>66</v>
      </c>
      <c r="B10" s="44"/>
      <c r="C10" s="44">
        <v>487.3746956</v>
      </c>
      <c r="D10" s="44"/>
      <c r="E10" s="44">
        <v>476</v>
      </c>
      <c r="F10" s="44"/>
      <c r="G10" s="6"/>
      <c r="H10" s="6">
        <v>486.57941059999996</v>
      </c>
      <c r="I10" s="6"/>
      <c r="J10" s="76">
        <v>476</v>
      </c>
      <c r="K10" s="76"/>
    </row>
    <row r="11" spans="1:11" ht="15" customHeight="1" x14ac:dyDescent="0.2">
      <c r="A11" s="5" t="s">
        <v>67</v>
      </c>
      <c r="B11" s="44">
        <v>245895.91453492499</v>
      </c>
      <c r="C11" s="44">
        <v>257187.56013564733</v>
      </c>
      <c r="D11" s="44">
        <v>265611.92398249137</v>
      </c>
      <c r="E11" s="44">
        <v>270947</v>
      </c>
      <c r="F11" s="44">
        <v>270150.76726715284</v>
      </c>
      <c r="G11" s="6">
        <v>177643.11324655739</v>
      </c>
      <c r="H11" s="6">
        <v>187655.44334135379</v>
      </c>
      <c r="I11" s="6">
        <v>195175.29356700298</v>
      </c>
      <c r="J11" s="76">
        <v>197802</v>
      </c>
      <c r="K11" s="76">
        <v>203450.70247502686</v>
      </c>
    </row>
    <row r="12" spans="1:11" ht="15" customHeight="1" x14ac:dyDescent="0.2">
      <c r="A12" s="5" t="s">
        <v>68</v>
      </c>
      <c r="B12" s="44">
        <v>208.46064699999999</v>
      </c>
      <c r="C12" s="44">
        <v>203.880764</v>
      </c>
      <c r="D12" s="44">
        <v>216.87657300000001</v>
      </c>
      <c r="E12" s="44">
        <v>228</v>
      </c>
      <c r="F12" s="44">
        <v>274.54678699999999</v>
      </c>
      <c r="G12" s="6">
        <v>207</v>
      </c>
      <c r="H12" s="6">
        <v>202</v>
      </c>
      <c r="I12" s="6">
        <v>215</v>
      </c>
      <c r="J12" s="76">
        <v>224</v>
      </c>
      <c r="K12" s="76">
        <v>271</v>
      </c>
    </row>
    <row r="13" spans="1:11" ht="15" customHeight="1" x14ac:dyDescent="0.2">
      <c r="A13" s="5" t="s">
        <v>69</v>
      </c>
      <c r="B13" s="44">
        <v>23205.003081000003</v>
      </c>
      <c r="C13" s="44">
        <v>26285.764595999997</v>
      </c>
      <c r="D13" s="44">
        <v>25480.600006999994</v>
      </c>
      <c r="E13" s="44">
        <v>25959</v>
      </c>
      <c r="F13" s="44">
        <v>25599.981070000005</v>
      </c>
      <c r="G13" s="6">
        <v>22794.531831</v>
      </c>
      <c r="H13" s="6">
        <v>25902.239663</v>
      </c>
      <c r="I13" s="6">
        <v>24967.03643</v>
      </c>
      <c r="J13" s="76">
        <v>25486</v>
      </c>
      <c r="K13" s="76">
        <v>25065.617949000003</v>
      </c>
    </row>
    <row r="14" spans="1:11" ht="15" customHeight="1" x14ac:dyDescent="0.2">
      <c r="A14" s="5" t="s">
        <v>70</v>
      </c>
      <c r="B14" s="44">
        <v>661.59932400000002</v>
      </c>
      <c r="C14" s="44">
        <v>680.26498300000003</v>
      </c>
      <c r="D14" s="44">
        <v>632.031882</v>
      </c>
      <c r="E14" s="44">
        <v>616</v>
      </c>
      <c r="F14" s="44">
        <v>551.00572499999998</v>
      </c>
      <c r="G14" s="6">
        <v>627</v>
      </c>
      <c r="H14" s="6">
        <v>642</v>
      </c>
      <c r="I14" s="6">
        <v>617</v>
      </c>
      <c r="J14" s="76">
        <v>607</v>
      </c>
      <c r="K14" s="76">
        <v>525</v>
      </c>
    </row>
    <row r="15" spans="1:11" ht="15" customHeight="1" x14ac:dyDescent="0.2">
      <c r="A15" s="5" t="s">
        <v>71</v>
      </c>
      <c r="B15" s="44">
        <v>810.06765100000007</v>
      </c>
      <c r="C15" s="44">
        <v>883.12752299999988</v>
      </c>
      <c r="D15" s="44">
        <v>942.60094499999991</v>
      </c>
      <c r="E15" s="44">
        <v>990</v>
      </c>
      <c r="F15" s="44">
        <v>1118.4288449999999</v>
      </c>
      <c r="G15" s="6">
        <v>667.57759599999997</v>
      </c>
      <c r="H15" s="6">
        <v>734</v>
      </c>
      <c r="I15" s="6">
        <v>792</v>
      </c>
      <c r="J15" s="76">
        <v>837</v>
      </c>
      <c r="K15" s="76">
        <v>956</v>
      </c>
    </row>
    <row r="16" spans="1:11" ht="15" customHeight="1" x14ac:dyDescent="0.2">
      <c r="A16" s="5" t="s">
        <v>72</v>
      </c>
      <c r="B16" s="44">
        <v>7122.7945373000002</v>
      </c>
      <c r="C16" s="44">
        <v>6313.9490215299993</v>
      </c>
      <c r="D16" s="44"/>
      <c r="E16" s="44"/>
      <c r="F16" s="44"/>
      <c r="G16" s="6">
        <v>7017.4457110000012</v>
      </c>
      <c r="H16" s="6">
        <v>6201.33673972</v>
      </c>
      <c r="I16" s="6">
        <v>0</v>
      </c>
      <c r="J16" s="76">
        <v>0</v>
      </c>
      <c r="K16" s="76"/>
    </row>
    <row r="17" spans="1:13" ht="15" customHeight="1" x14ac:dyDescent="0.2">
      <c r="A17" s="5" t="s">
        <v>73</v>
      </c>
      <c r="B17" s="44">
        <v>609.02464399999997</v>
      </c>
      <c r="C17" s="44">
        <v>611.66956900000002</v>
      </c>
      <c r="D17" s="44"/>
      <c r="E17" s="44"/>
      <c r="F17" s="44"/>
      <c r="G17" s="6">
        <v>465</v>
      </c>
      <c r="H17" s="6">
        <v>458</v>
      </c>
      <c r="I17" s="6"/>
      <c r="J17" s="76"/>
      <c r="K17" s="76"/>
    </row>
    <row r="18" spans="1:13" ht="15" customHeight="1" x14ac:dyDescent="0.2">
      <c r="A18" s="5" t="s">
        <v>74</v>
      </c>
      <c r="B18" s="44">
        <v>0</v>
      </c>
      <c r="C18" s="44"/>
      <c r="D18" s="44"/>
      <c r="E18" s="44"/>
      <c r="F18" s="44"/>
      <c r="G18" s="6">
        <v>0</v>
      </c>
      <c r="H18" s="6"/>
      <c r="I18" s="6"/>
      <c r="J18" s="76"/>
      <c r="K18" s="76"/>
    </row>
    <row r="19" spans="1:13" ht="15" customHeight="1" x14ac:dyDescent="0.2">
      <c r="A19" s="5" t="s">
        <v>75</v>
      </c>
      <c r="B19" s="44">
        <v>1299.7498949999999</v>
      </c>
      <c r="C19" s="44">
        <v>1521.6931869999999</v>
      </c>
      <c r="D19" s="44">
        <v>1737.182178</v>
      </c>
      <c r="E19" s="44">
        <v>1747</v>
      </c>
      <c r="F19" s="44">
        <v>1901.6099940000001</v>
      </c>
      <c r="G19" s="6">
        <v>1224.130764</v>
      </c>
      <c r="H19" s="6">
        <v>1479</v>
      </c>
      <c r="I19" s="6">
        <v>1698.8324580000001</v>
      </c>
      <c r="J19" s="76">
        <v>1706</v>
      </c>
      <c r="K19" s="76">
        <v>1857.4815330000001</v>
      </c>
    </row>
    <row r="20" spans="1:13" ht="15" customHeight="1" x14ac:dyDescent="0.2">
      <c r="A20" s="5" t="s">
        <v>76</v>
      </c>
      <c r="B20" s="44">
        <v>2487.436224</v>
      </c>
      <c r="C20" s="44">
        <v>2546.3348450000003</v>
      </c>
      <c r="D20" s="44">
        <v>2569.7575440000001</v>
      </c>
      <c r="E20" s="44">
        <v>2792</v>
      </c>
      <c r="F20" s="44">
        <v>2828.2224209999999</v>
      </c>
      <c r="G20" s="44">
        <v>2487.436224</v>
      </c>
      <c r="H20" s="44">
        <v>2546.3348450000003</v>
      </c>
      <c r="I20" s="44">
        <v>2569.7575440000001</v>
      </c>
      <c r="J20" s="76">
        <v>2301</v>
      </c>
      <c r="K20" s="76">
        <v>2330.9377930000001</v>
      </c>
    </row>
    <row r="21" spans="1:13" ht="15" customHeight="1" x14ac:dyDescent="0.2">
      <c r="A21" s="5" t="s">
        <v>77</v>
      </c>
      <c r="B21" s="44">
        <v>1245.0561185000001</v>
      </c>
      <c r="C21" s="44">
        <v>2101.9564854699997</v>
      </c>
      <c r="D21" s="44"/>
      <c r="E21" s="44"/>
      <c r="F21" s="44"/>
      <c r="G21" s="6">
        <v>1236.6257031</v>
      </c>
      <c r="H21" s="6">
        <v>2076.9999999400002</v>
      </c>
      <c r="I21" s="6"/>
      <c r="J21" s="76"/>
      <c r="K21" s="76"/>
    </row>
    <row r="22" spans="1:13" ht="15" customHeight="1" x14ac:dyDescent="0.2">
      <c r="A22" s="5" t="s">
        <v>78</v>
      </c>
      <c r="B22" s="44">
        <v>92994.884386930076</v>
      </c>
      <c r="C22" s="44">
        <v>98920.610359165628</v>
      </c>
      <c r="D22" s="44">
        <v>107324.82785601748</v>
      </c>
      <c r="E22" s="44">
        <v>110829</v>
      </c>
      <c r="F22" s="44">
        <v>115337.74877017975</v>
      </c>
      <c r="G22" s="6">
        <v>90834.105909193648</v>
      </c>
      <c r="H22" s="6">
        <v>96688.447254298619</v>
      </c>
      <c r="I22" s="6">
        <v>104986.92911120187</v>
      </c>
      <c r="J22" s="76">
        <v>108496</v>
      </c>
      <c r="K22" s="76">
        <v>112932.16072433237</v>
      </c>
    </row>
    <row r="23" spans="1:13" ht="15" customHeight="1" x14ac:dyDescent="0.2">
      <c r="A23" s="5" t="s">
        <v>79</v>
      </c>
      <c r="B23" s="44">
        <v>497.24373251999998</v>
      </c>
      <c r="C23" s="44">
        <v>547.00095820000001</v>
      </c>
      <c r="D23" s="44">
        <v>543.20039781000003</v>
      </c>
      <c r="E23" s="44">
        <v>591</v>
      </c>
      <c r="F23" s="44">
        <v>706.63685281000005</v>
      </c>
      <c r="G23" s="6">
        <v>373</v>
      </c>
      <c r="H23" s="6">
        <v>409</v>
      </c>
      <c r="I23" s="6">
        <v>407</v>
      </c>
      <c r="J23" s="76">
        <v>441</v>
      </c>
      <c r="K23" s="76">
        <v>525</v>
      </c>
    </row>
    <row r="24" spans="1:13" ht="15" customHeight="1" x14ac:dyDescent="0.2">
      <c r="A24" s="5" t="s">
        <v>80</v>
      </c>
      <c r="B24" s="44">
        <v>5769.6744698499997</v>
      </c>
      <c r="C24" s="44">
        <v>5624.5907540000007</v>
      </c>
      <c r="D24" s="44">
        <v>5014.7255923200009</v>
      </c>
      <c r="E24" s="44">
        <v>4798</v>
      </c>
      <c r="F24" s="44">
        <v>4435.5315957299999</v>
      </c>
      <c r="G24" s="6">
        <v>5684.5873989499996</v>
      </c>
      <c r="H24" s="6">
        <v>4989.1898629999996</v>
      </c>
      <c r="I24" s="6">
        <v>4944.9998879200002</v>
      </c>
      <c r="J24" s="76">
        <v>4716</v>
      </c>
      <c r="K24" s="76">
        <v>4362.9999996299994</v>
      </c>
    </row>
    <row r="25" spans="1:13" ht="15" customHeight="1" x14ac:dyDescent="0.2">
      <c r="A25" s="5" t="s">
        <v>81</v>
      </c>
      <c r="B25" s="44"/>
      <c r="C25" s="44">
        <v>460.29149083999999</v>
      </c>
      <c r="D25" s="44"/>
      <c r="E25" s="44">
        <v>1119</v>
      </c>
      <c r="F25" s="44"/>
      <c r="G25" s="6"/>
      <c r="H25" s="6">
        <v>418.99999960000002</v>
      </c>
      <c r="I25" s="6"/>
      <c r="J25" s="76">
        <v>910</v>
      </c>
      <c r="K25" s="76"/>
    </row>
    <row r="26" spans="1:13" ht="15" customHeight="1" x14ac:dyDescent="0.2">
      <c r="A26" s="5" t="s">
        <v>82</v>
      </c>
      <c r="B26" s="44">
        <v>19371.49804079</v>
      </c>
      <c r="C26" s="44">
        <v>18808.574626850001</v>
      </c>
      <c r="D26" s="44">
        <v>15116.703296859998</v>
      </c>
      <c r="E26" s="76">
        <v>14929</v>
      </c>
      <c r="F26" s="76">
        <v>14714.08292974</v>
      </c>
      <c r="G26" s="6">
        <v>19197.518436350001</v>
      </c>
      <c r="H26" s="6">
        <v>18627.487697250002</v>
      </c>
      <c r="I26" s="6">
        <v>14912.622359000001</v>
      </c>
      <c r="J26" s="76">
        <v>14743</v>
      </c>
      <c r="K26" s="76">
        <v>14513.796288720001</v>
      </c>
    </row>
    <row r="27" spans="1:13" ht="15" customHeight="1" x14ac:dyDescent="0.2">
      <c r="A27" s="5" t="s">
        <v>83</v>
      </c>
      <c r="B27" s="44">
        <v>37050.957421400002</v>
      </c>
      <c r="C27" s="44">
        <v>38719.816230860015</v>
      </c>
      <c r="D27" s="44">
        <v>39115.692241250006</v>
      </c>
      <c r="E27" s="44">
        <v>39596</v>
      </c>
      <c r="F27" s="44">
        <v>43079.218357630001</v>
      </c>
      <c r="G27" s="6">
        <v>36980.822923</v>
      </c>
      <c r="H27" s="6">
        <v>38653.394007939998</v>
      </c>
      <c r="I27" s="6">
        <v>39039.321277970004</v>
      </c>
      <c r="J27" s="76">
        <v>39528</v>
      </c>
      <c r="K27" s="76">
        <v>43007.544389590003</v>
      </c>
    </row>
    <row r="28" spans="1:13" ht="15" customHeight="1" x14ac:dyDescent="0.2">
      <c r="A28" s="5" t="s">
        <v>84</v>
      </c>
      <c r="B28" s="44">
        <v>7752.7495809999991</v>
      </c>
      <c r="C28" s="44">
        <v>8052.8526499999998</v>
      </c>
      <c r="D28" s="44">
        <v>7952.5951800000003</v>
      </c>
      <c r="E28" s="44">
        <v>8236</v>
      </c>
      <c r="F28" s="44">
        <v>8299.8051950000008</v>
      </c>
      <c r="G28" s="44">
        <v>7752.7492409999986</v>
      </c>
      <c r="H28" s="44">
        <v>8052.8526499999998</v>
      </c>
      <c r="I28" s="44">
        <v>7952.5951800000003</v>
      </c>
      <c r="J28" s="76">
        <v>5526</v>
      </c>
      <c r="K28" s="76">
        <v>5568.2255249999998</v>
      </c>
    </row>
    <row r="29" spans="1:13" ht="15" customHeight="1" x14ac:dyDescent="0.2">
      <c r="A29" s="5" t="s">
        <v>85</v>
      </c>
      <c r="B29" s="44">
        <v>19489.143526930002</v>
      </c>
      <c r="C29" s="44">
        <v>19668.542812669999</v>
      </c>
      <c r="D29" s="44">
        <v>19436.382403510001</v>
      </c>
      <c r="E29" s="44">
        <v>19805</v>
      </c>
      <c r="F29" s="44">
        <v>19954.644666650001</v>
      </c>
      <c r="G29" s="6">
        <v>18480.216769730003</v>
      </c>
      <c r="H29" s="6">
        <v>18733.947436670001</v>
      </c>
      <c r="I29" s="6">
        <v>18501.291731379995</v>
      </c>
      <c r="J29" s="76">
        <v>18893</v>
      </c>
      <c r="K29" s="76">
        <v>19037.610204780001</v>
      </c>
    </row>
    <row r="30" spans="1:13" ht="15" customHeight="1" x14ac:dyDescent="0.2">
      <c r="A30" s="5" t="s">
        <v>86</v>
      </c>
      <c r="B30" s="44"/>
      <c r="C30" s="44"/>
      <c r="D30" s="44"/>
      <c r="E30" s="44"/>
      <c r="F30" s="44"/>
      <c r="G30" s="6">
        <v>0</v>
      </c>
      <c r="H30" s="6">
        <v>0</v>
      </c>
      <c r="I30" s="6">
        <v>0</v>
      </c>
      <c r="J30" s="76">
        <v>0</v>
      </c>
      <c r="K30" s="76">
        <v>0</v>
      </c>
    </row>
    <row r="31" spans="1:13" ht="15" customHeight="1" x14ac:dyDescent="0.2">
      <c r="A31" s="5" t="s">
        <v>87</v>
      </c>
      <c r="B31" s="44">
        <v>232648.32531300987</v>
      </c>
      <c r="C31" s="44">
        <v>242459.44043037994</v>
      </c>
      <c r="D31" s="44">
        <v>254712.67348882998</v>
      </c>
      <c r="E31" s="44">
        <v>259912</v>
      </c>
      <c r="F31" s="44">
        <v>267438.53062111</v>
      </c>
      <c r="G31" s="6">
        <v>230021.04277900999</v>
      </c>
      <c r="H31" s="6">
        <v>239706.36205138004</v>
      </c>
      <c r="I31" s="6">
        <v>252506.08374282994</v>
      </c>
      <c r="J31" s="76">
        <v>257859</v>
      </c>
      <c r="K31" s="76">
        <v>265317.11910111003</v>
      </c>
      <c r="M31" s="60"/>
    </row>
    <row r="32" spans="1:13" ht="15" customHeight="1" x14ac:dyDescent="0.2">
      <c r="A32" s="5" t="s">
        <v>88</v>
      </c>
      <c r="B32" s="44">
        <v>120925.49776007107</v>
      </c>
      <c r="C32" s="44">
        <v>133077.7813013765</v>
      </c>
      <c r="D32" s="44">
        <v>133612.17322707106</v>
      </c>
      <c r="E32" s="44">
        <v>137395</v>
      </c>
      <c r="F32" s="44">
        <v>140274.13242359998</v>
      </c>
      <c r="G32" s="6">
        <v>119438.60191395</v>
      </c>
      <c r="H32" s="6">
        <v>130056.54153173087</v>
      </c>
      <c r="I32" s="6">
        <v>130651.72421642924</v>
      </c>
      <c r="J32" s="76">
        <v>134066</v>
      </c>
      <c r="K32" s="76">
        <v>136382.48033290141</v>
      </c>
    </row>
    <row r="33" spans="1:11" ht="15" customHeight="1" x14ac:dyDescent="0.2">
      <c r="A33" s="5" t="s">
        <v>89</v>
      </c>
      <c r="B33" s="44">
        <v>2696.1711390590294</v>
      </c>
      <c r="C33" s="44">
        <v>2848.9523872297545</v>
      </c>
      <c r="D33" s="44">
        <v>2770.3819060421251</v>
      </c>
      <c r="E33" s="44">
        <v>3023</v>
      </c>
      <c r="F33" s="44">
        <v>3249.2452771482008</v>
      </c>
      <c r="G33" s="6">
        <v>1925.3876740550718</v>
      </c>
      <c r="H33" s="6">
        <v>2048.7583520200001</v>
      </c>
      <c r="I33" s="6">
        <v>1899.827024604125</v>
      </c>
      <c r="J33" s="76">
        <v>2143</v>
      </c>
      <c r="K33" s="76">
        <v>2349.9960309397998</v>
      </c>
    </row>
    <row r="34" spans="1:11" ht="15" customHeight="1" x14ac:dyDescent="0.2">
      <c r="A34" s="5" t="s">
        <v>90</v>
      </c>
      <c r="B34" s="44">
        <v>7837.8065084100026</v>
      </c>
      <c r="C34" s="44">
        <v>7646.0476444100004</v>
      </c>
      <c r="D34" s="44">
        <v>6267.9726150199995</v>
      </c>
      <c r="E34" s="44">
        <v>5826</v>
      </c>
      <c r="F34" s="44">
        <v>5858.4303439000005</v>
      </c>
      <c r="G34" s="6">
        <v>6936.5722891800015</v>
      </c>
      <c r="H34" s="6">
        <v>6621.0743876099996</v>
      </c>
      <c r="I34" s="6">
        <v>5344.232217669999</v>
      </c>
      <c r="J34" s="76">
        <v>5123</v>
      </c>
      <c r="K34" s="76">
        <v>4914.2727946199993</v>
      </c>
    </row>
    <row r="35" spans="1:11" ht="15" customHeight="1" x14ac:dyDescent="0.2">
      <c r="A35" s="5" t="s">
        <v>91</v>
      </c>
      <c r="B35" s="44">
        <v>699.97218399999997</v>
      </c>
      <c r="C35" s="44">
        <v>735.02010199999995</v>
      </c>
      <c r="D35" s="44">
        <v>791.33113100000003</v>
      </c>
      <c r="E35" s="44">
        <v>765</v>
      </c>
      <c r="F35" s="44"/>
      <c r="G35" s="6">
        <v>668</v>
      </c>
      <c r="H35" s="6">
        <v>697</v>
      </c>
      <c r="I35" s="6">
        <v>750</v>
      </c>
      <c r="J35" s="76">
        <v>723</v>
      </c>
      <c r="K35" s="76"/>
    </row>
    <row r="36" spans="1:11" ht="15" customHeight="1" x14ac:dyDescent="0.2">
      <c r="A36" s="5" t="s">
        <v>92</v>
      </c>
      <c r="B36" s="44">
        <v>4448.36417807</v>
      </c>
      <c r="C36" s="44">
        <v>4830.5654716999998</v>
      </c>
      <c r="D36" s="44">
        <v>5255.7428750399995</v>
      </c>
      <c r="E36" s="44">
        <v>5686</v>
      </c>
      <c r="F36" s="44">
        <v>6298.1838895299998</v>
      </c>
      <c r="G36" s="6">
        <v>4433.9999995899998</v>
      </c>
      <c r="H36" s="6">
        <v>4808</v>
      </c>
      <c r="I36" s="6">
        <v>5223.9999999499996</v>
      </c>
      <c r="J36" s="76">
        <v>5654</v>
      </c>
      <c r="K36" s="76">
        <v>6245.99999966</v>
      </c>
    </row>
    <row r="37" spans="1:11" ht="15" customHeight="1" x14ac:dyDescent="0.2">
      <c r="A37" s="5" t="s">
        <v>93</v>
      </c>
      <c r="B37" s="44">
        <v>76009.392178009992</v>
      </c>
      <c r="C37" s="44">
        <v>83648.767560699998</v>
      </c>
      <c r="D37" s="44">
        <v>88739.838958649954</v>
      </c>
      <c r="E37" s="44">
        <v>93892</v>
      </c>
      <c r="F37" s="44">
        <v>97335.257145519965</v>
      </c>
      <c r="G37" s="6">
        <v>68052.260201359983</v>
      </c>
      <c r="H37" s="6">
        <v>74682.446588060018</v>
      </c>
      <c r="I37" s="6">
        <v>79360.361151699981</v>
      </c>
      <c r="J37" s="76">
        <v>83695</v>
      </c>
      <c r="K37" s="76">
        <v>86520.335454229993</v>
      </c>
    </row>
    <row r="38" spans="1:11" ht="15" customHeight="1" x14ac:dyDescent="0.2">
      <c r="A38" s="5" t="s">
        <v>94</v>
      </c>
      <c r="B38" s="44">
        <v>1330.4589490000001</v>
      </c>
      <c r="C38" s="44">
        <v>1540.5049260000001</v>
      </c>
      <c r="D38" s="44">
        <v>1649.890175</v>
      </c>
      <c r="E38" s="44">
        <v>1758</v>
      </c>
      <c r="F38" s="44">
        <v>1870.3655629999998</v>
      </c>
      <c r="G38" s="6">
        <v>1327.860312</v>
      </c>
      <c r="H38" s="6">
        <v>1537.7167979999999</v>
      </c>
      <c r="I38" s="6">
        <v>1642</v>
      </c>
      <c r="J38" s="76">
        <v>1754</v>
      </c>
      <c r="K38" s="76">
        <v>1862</v>
      </c>
    </row>
    <row r="39" spans="1:11" ht="15" customHeight="1" x14ac:dyDescent="0.2">
      <c r="A39" s="5" t="s">
        <v>95</v>
      </c>
      <c r="B39" s="44">
        <v>1387.4697407000001</v>
      </c>
      <c r="C39" s="44">
        <v>1238.94316794</v>
      </c>
      <c r="D39" s="44">
        <v>1136.3423268200002</v>
      </c>
      <c r="E39" s="44">
        <v>1164</v>
      </c>
      <c r="F39" s="44">
        <v>1083.7469964900001</v>
      </c>
      <c r="G39" s="6">
        <v>1376</v>
      </c>
      <c r="H39" s="6">
        <v>1225</v>
      </c>
      <c r="I39" s="6">
        <v>1121</v>
      </c>
      <c r="J39" s="76">
        <v>1150</v>
      </c>
      <c r="K39" s="76">
        <v>1065</v>
      </c>
    </row>
    <row r="40" spans="1:11" ht="15" customHeight="1" x14ac:dyDescent="0.2">
      <c r="A40" s="5" t="s">
        <v>96</v>
      </c>
      <c r="B40" s="44">
        <v>59473.798414303696</v>
      </c>
      <c r="C40" s="44">
        <v>63323.847592102975</v>
      </c>
      <c r="D40" s="44">
        <v>67233.516608260034</v>
      </c>
      <c r="E40" s="44">
        <v>69736</v>
      </c>
      <c r="F40" s="44">
        <v>72544.687336445422</v>
      </c>
      <c r="G40" s="6">
        <v>57847.432931792668</v>
      </c>
      <c r="H40" s="6">
        <v>61430.275170619614</v>
      </c>
      <c r="I40" s="6">
        <v>64289.820843981441</v>
      </c>
      <c r="J40" s="76">
        <v>66652</v>
      </c>
      <c r="K40" s="76">
        <v>69385.133398284015</v>
      </c>
    </row>
    <row r="41" spans="1:11" ht="15" customHeight="1" x14ac:dyDescent="0.2">
      <c r="A41" s="5" t="s">
        <v>124</v>
      </c>
      <c r="B41" s="44"/>
      <c r="C41" s="44"/>
      <c r="D41" s="44"/>
      <c r="E41" s="44"/>
      <c r="F41" s="44">
        <v>740.23049300000002</v>
      </c>
      <c r="G41" s="6"/>
      <c r="H41" s="6"/>
      <c r="I41" s="6"/>
      <c r="J41" s="76"/>
      <c r="K41" s="76">
        <v>696</v>
      </c>
    </row>
    <row r="42" spans="1:11" ht="15" customHeight="1" x14ac:dyDescent="0.2">
      <c r="A42" s="5" t="s">
        <v>97</v>
      </c>
      <c r="B42" s="44">
        <v>53.271511099999998</v>
      </c>
      <c r="C42" s="44">
        <v>0</v>
      </c>
      <c r="D42" s="44"/>
      <c r="E42" s="44"/>
      <c r="F42" s="44"/>
      <c r="G42" s="6">
        <v>53.199763099999927</v>
      </c>
      <c r="H42" s="6">
        <v>0</v>
      </c>
      <c r="I42" s="6">
        <v>0</v>
      </c>
      <c r="J42" s="76"/>
      <c r="K42" s="76"/>
    </row>
    <row r="43" spans="1:11" ht="15" customHeight="1" x14ac:dyDescent="0.2">
      <c r="A43" s="5" t="s">
        <v>98</v>
      </c>
      <c r="B43" s="44">
        <v>2334.65547909</v>
      </c>
      <c r="C43" s="44">
        <v>2216.1999047999998</v>
      </c>
      <c r="D43" s="44">
        <v>2042.8999164899999</v>
      </c>
      <c r="E43" s="44">
        <v>1673</v>
      </c>
      <c r="F43" s="44">
        <v>1500.33929195</v>
      </c>
      <c r="G43" s="6">
        <v>2315.5804107899999</v>
      </c>
      <c r="H43" s="6">
        <v>2192</v>
      </c>
      <c r="I43" s="6">
        <v>2027.9999996899999</v>
      </c>
      <c r="J43" s="76">
        <v>1657</v>
      </c>
      <c r="K43" s="76">
        <v>1478.78513905</v>
      </c>
    </row>
    <row r="44" spans="1:11" ht="15" customHeight="1" x14ac:dyDescent="0.2">
      <c r="A44" s="5" t="s">
        <v>99</v>
      </c>
      <c r="B44" s="44">
        <v>20158.432360270002</v>
      </c>
      <c r="C44" s="44">
        <v>21393.579137029988</v>
      </c>
      <c r="D44" s="44">
        <v>23483.187344860002</v>
      </c>
      <c r="E44" s="44">
        <v>24560</v>
      </c>
      <c r="F44" s="44">
        <v>26629.690802249996</v>
      </c>
      <c r="G44" s="6">
        <v>18898.550035479999</v>
      </c>
      <c r="H44" s="6">
        <v>20222.755090169998</v>
      </c>
      <c r="I44" s="6">
        <v>22222.079102290005</v>
      </c>
      <c r="J44" s="76">
        <v>23317</v>
      </c>
      <c r="K44" s="76">
        <v>25272.692090370001</v>
      </c>
    </row>
    <row r="45" spans="1:11" ht="15" customHeight="1" x14ac:dyDescent="0.2">
      <c r="A45" s="7" t="s">
        <v>55</v>
      </c>
      <c r="B45" s="8">
        <f t="shared" ref="B45:J45" si="0">SUM(B4:B44)</f>
        <v>1126721.2913395958</v>
      </c>
      <c r="C45" s="8">
        <f t="shared" si="0"/>
        <v>1189892.7870589488</v>
      </c>
      <c r="D45" s="52">
        <f t="shared" si="0"/>
        <v>1224374.3900125944</v>
      </c>
      <c r="E45" s="52">
        <f t="shared" si="0"/>
        <v>1262772</v>
      </c>
      <c r="F45" s="52">
        <f>SUM(F4:F44)</f>
        <v>1293790.5037116965</v>
      </c>
      <c r="G45" s="8">
        <f t="shared" si="0"/>
        <v>1030536.9707839789</v>
      </c>
      <c r="H45" s="8">
        <f t="shared" si="0"/>
        <v>1087768.1446732332</v>
      </c>
      <c r="I45" s="8">
        <f t="shared" si="0"/>
        <v>1121439.8989781297</v>
      </c>
      <c r="J45" s="77">
        <f t="shared" si="0"/>
        <v>1151721</v>
      </c>
      <c r="K45" s="77">
        <f>SUM(K4:K44)</f>
        <v>1188414.7559225245</v>
      </c>
    </row>
    <row r="46" spans="1:11" ht="15" customHeight="1" x14ac:dyDescent="0.2">
      <c r="A46" s="5" t="s">
        <v>67</v>
      </c>
      <c r="B46" s="44">
        <v>61567.642199017777</v>
      </c>
      <c r="C46" s="44">
        <v>65374.511689500934</v>
      </c>
      <c r="D46" s="44">
        <v>83590.86794506252</v>
      </c>
      <c r="E46" s="44">
        <v>73212</v>
      </c>
      <c r="F46" s="44">
        <v>79636.051530207711</v>
      </c>
      <c r="G46" s="6">
        <v>41040.474461011712</v>
      </c>
      <c r="H46" s="6">
        <v>44266.062801077853</v>
      </c>
      <c r="I46" s="6">
        <v>49159.744072642585</v>
      </c>
      <c r="J46" s="76">
        <v>52844</v>
      </c>
      <c r="K46" s="76">
        <v>59230.720370357631</v>
      </c>
    </row>
    <row r="47" spans="1:11" ht="15" customHeight="1" x14ac:dyDescent="0.2">
      <c r="A47" s="5" t="s">
        <v>87</v>
      </c>
      <c r="B47" s="44">
        <v>132208.38997799973</v>
      </c>
      <c r="C47" s="44">
        <v>131920.2302356353</v>
      </c>
      <c r="D47" s="44">
        <v>127668.71601759833</v>
      </c>
      <c r="E47" s="83">
        <v>128678</v>
      </c>
      <c r="F47" s="76">
        <v>125516.56835283918</v>
      </c>
      <c r="G47" s="6">
        <v>11922.801693509409</v>
      </c>
      <c r="H47" s="6">
        <v>12552.31681088796</v>
      </c>
      <c r="I47" s="6">
        <v>12912.922648886844</v>
      </c>
      <c r="J47" s="76">
        <v>13683</v>
      </c>
      <c r="K47" s="76">
        <v>14275.131786173641</v>
      </c>
    </row>
    <row r="48" spans="1:11" ht="15" customHeight="1" x14ac:dyDescent="0.2">
      <c r="A48" s="5" t="s">
        <v>100</v>
      </c>
      <c r="B48" s="44">
        <v>1060.2565896631022</v>
      </c>
      <c r="C48" s="44">
        <v>1109.8456119602904</v>
      </c>
      <c r="D48" s="44">
        <v>1065.6198786386194</v>
      </c>
      <c r="E48" s="44">
        <v>1057.301440685</v>
      </c>
      <c r="F48" s="44">
        <v>851.15415341938763</v>
      </c>
      <c r="G48" s="6">
        <v>973.13518681912876</v>
      </c>
      <c r="H48" s="6">
        <v>1033.3414572569907</v>
      </c>
      <c r="I48" s="6">
        <v>991.89800712980207</v>
      </c>
      <c r="J48" s="76">
        <v>978.533329815</v>
      </c>
      <c r="K48" s="76">
        <v>789.53568045190923</v>
      </c>
    </row>
    <row r="49" spans="1:11" ht="15" customHeight="1" x14ac:dyDescent="0.2">
      <c r="A49" s="5" t="s">
        <v>93</v>
      </c>
      <c r="B49" s="44">
        <v>3744.7473785460606</v>
      </c>
      <c r="C49" s="44">
        <v>3831.7071430547981</v>
      </c>
      <c r="D49" s="44">
        <v>3704.9333502799755</v>
      </c>
      <c r="E49" s="44">
        <v>3944</v>
      </c>
      <c r="F49" s="44">
        <v>4211.0704870940008</v>
      </c>
      <c r="G49" s="6">
        <v>1876.999999646413</v>
      </c>
      <c r="H49" s="6">
        <v>1832.7213734134821</v>
      </c>
      <c r="I49" s="6">
        <v>1713.5241037521</v>
      </c>
      <c r="J49" s="76">
        <v>1839</v>
      </c>
      <c r="K49" s="76">
        <v>2029.5997534608</v>
      </c>
    </row>
    <row r="50" spans="1:11" ht="15" customHeight="1" x14ac:dyDescent="0.2">
      <c r="A50" s="7" t="s">
        <v>56</v>
      </c>
      <c r="B50" s="8">
        <f t="shared" ref="B50:G50" si="1">SUM(B46:B49)</f>
        <v>198581.03614522668</v>
      </c>
      <c r="C50" s="8">
        <f>SUM(C46:C49)</f>
        <v>202236.29468015133</v>
      </c>
      <c r="D50" s="52">
        <f t="shared" ref="D50" si="2">SUM(D46:D49)</f>
        <v>216030.13719157947</v>
      </c>
      <c r="E50" s="52">
        <f t="shared" ref="E50:F50" si="3">SUM(E46:E49)</f>
        <v>206891.301440685</v>
      </c>
      <c r="F50" s="52">
        <f t="shared" si="3"/>
        <v>210214.84452356028</v>
      </c>
      <c r="G50" s="8">
        <f t="shared" si="1"/>
        <v>55813.411340986662</v>
      </c>
      <c r="H50" s="8">
        <f>SUM(H46:H49)</f>
        <v>59684.442442636282</v>
      </c>
      <c r="I50" s="8">
        <f t="shared" ref="I50" si="4">SUM(I46:I49)</f>
        <v>64778.088832411326</v>
      </c>
      <c r="J50" s="77">
        <f>SUM(J46:J49)</f>
        <v>69344.533329815007</v>
      </c>
      <c r="K50" s="77">
        <f t="shared" ref="K50" si="5">SUM(K46:K49)</f>
        <v>76324.987590443983</v>
      </c>
    </row>
    <row r="51" spans="1:11" s="12" customFormat="1" ht="15" customHeight="1" thickBot="1" x14ac:dyDescent="0.25">
      <c r="A51" s="10" t="s">
        <v>101</v>
      </c>
      <c r="B51" s="11"/>
      <c r="C51" s="11"/>
      <c r="D51" s="10"/>
      <c r="E51" s="10"/>
      <c r="F51" s="10"/>
      <c r="G51" s="11"/>
      <c r="H51" s="10"/>
      <c r="I51" s="19"/>
      <c r="J51" s="19"/>
    </row>
    <row r="52" spans="1:11" ht="15" customHeight="1" thickBot="1" x14ac:dyDescent="0.25">
      <c r="A52" s="92" t="s">
        <v>102</v>
      </c>
      <c r="B52" s="92"/>
      <c r="C52" s="92"/>
      <c r="D52" s="92"/>
      <c r="E52" s="59"/>
      <c r="F52" s="59"/>
      <c r="G52" s="92"/>
      <c r="H52" s="92"/>
      <c r="I52" s="59"/>
      <c r="J52" s="59"/>
    </row>
    <row r="53" spans="1:11" ht="13.5" hidden="1" x14ac:dyDescent="0.2">
      <c r="A53" s="13"/>
      <c r="B53" s="13"/>
      <c r="C53" s="13"/>
      <c r="D53" s="13"/>
    </row>
    <row r="54" spans="1:11" ht="13.5" hidden="1" x14ac:dyDescent="0.2">
      <c r="A54" s="13"/>
      <c r="B54" s="13"/>
      <c r="C54" s="13"/>
      <c r="D54" s="13"/>
    </row>
    <row r="55" spans="1:11" ht="13.5" hidden="1" x14ac:dyDescent="0.2">
      <c r="A55" s="14"/>
      <c r="B55" s="14"/>
      <c r="C55" s="14"/>
      <c r="D55" s="14"/>
    </row>
    <row r="56" spans="1:11" ht="13.5" hidden="1" x14ac:dyDescent="0.2"/>
    <row r="57" spans="1:11" ht="13.5" hidden="1" x14ac:dyDescent="0.2"/>
    <row r="58" spans="1:11" ht="13.5" hidden="1" x14ac:dyDescent="0.2"/>
    <row r="59" spans="1:11" ht="13.5" hidden="1" x14ac:dyDescent="0.2"/>
    <row r="60" spans="1:11" ht="13.5" hidden="1" x14ac:dyDescent="0.2"/>
    <row r="61" spans="1:11" ht="13.5" hidden="1" x14ac:dyDescent="0.2"/>
    <row r="62" spans="1:11" ht="0" hidden="1" customHeight="1" x14ac:dyDescent="0.2"/>
  </sheetData>
  <mergeCells count="4">
    <mergeCell ref="G52:H52"/>
    <mergeCell ref="A52:D52"/>
    <mergeCell ref="G2:K2"/>
    <mergeCell ref="B2:F2"/>
  </mergeCells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B1E0-B3EE-4F69-8DD4-101C39422411}">
  <sheetPr codeName="Ark12">
    <tabColor rgb="FF710B1E"/>
  </sheetPr>
  <dimension ref="A1:XEY26"/>
  <sheetViews>
    <sheetView zoomScale="110" zoomScaleNormal="110" workbookViewId="0">
      <selection activeCell="K7" sqref="K7"/>
    </sheetView>
  </sheetViews>
  <sheetFormatPr defaultColWidth="9.140625" defaultRowHeight="0" customHeight="1" zeroHeight="1" x14ac:dyDescent="0.2"/>
  <cols>
    <col min="1" max="1" width="44.85546875" style="13" customWidth="1"/>
    <col min="2" max="6" width="21.28515625" style="13" customWidth="1"/>
    <col min="7" max="11" width="21.28515625" style="2" customWidth="1"/>
    <col min="12" max="16384" width="9.140625" style="2"/>
  </cols>
  <sheetData>
    <row r="1" spans="1:11" s="16" customFormat="1" ht="42.75" customHeight="1" x14ac:dyDescent="0.2">
      <c r="A1" s="29" t="s">
        <v>103</v>
      </c>
      <c r="B1" s="29"/>
      <c r="C1" s="29"/>
      <c r="D1" s="29"/>
      <c r="E1" s="29"/>
      <c r="F1" s="29"/>
      <c r="G1" s="50"/>
      <c r="H1" s="50"/>
      <c r="I1" s="50"/>
      <c r="J1" s="50"/>
      <c r="K1" s="50"/>
    </row>
    <row r="2" spans="1:11" s="16" customFormat="1" ht="30" customHeight="1" x14ac:dyDescent="0.2">
      <c r="A2" s="47"/>
      <c r="B2" s="94" t="s">
        <v>7</v>
      </c>
      <c r="C2" s="94"/>
      <c r="D2" s="94"/>
      <c r="E2" s="94"/>
      <c r="F2" s="95"/>
      <c r="G2" s="94" t="s">
        <v>8</v>
      </c>
      <c r="H2" s="94"/>
      <c r="I2" s="94"/>
      <c r="J2" s="94"/>
      <c r="K2" s="95"/>
    </row>
    <row r="3" spans="1:11" s="16" customFormat="1" ht="25.5" x14ac:dyDescent="0.2">
      <c r="A3" s="49" t="s">
        <v>9</v>
      </c>
      <c r="B3" s="24">
        <v>2023</v>
      </c>
      <c r="C3" s="23" t="s">
        <v>10</v>
      </c>
      <c r="D3" s="23" t="s">
        <v>11</v>
      </c>
      <c r="E3" s="23" t="s">
        <v>12</v>
      </c>
      <c r="F3" s="23" t="s">
        <v>123</v>
      </c>
      <c r="G3" s="48">
        <v>2023</v>
      </c>
      <c r="H3" s="23" t="s">
        <v>10</v>
      </c>
      <c r="I3" s="23" t="s">
        <v>11</v>
      </c>
      <c r="J3" s="23" t="s">
        <v>12</v>
      </c>
      <c r="K3" s="23" t="s">
        <v>123</v>
      </c>
    </row>
    <row r="4" spans="1:11" s="16" customFormat="1" ht="15" customHeight="1" x14ac:dyDescent="0.2">
      <c r="A4" s="5" t="s">
        <v>104</v>
      </c>
      <c r="B4" s="25">
        <v>5154.3992819969008</v>
      </c>
      <c r="C4" s="25">
        <v>6361.4786921763998</v>
      </c>
      <c r="D4" s="53">
        <v>6609.9428484725004</v>
      </c>
      <c r="E4" s="78">
        <v>7061</v>
      </c>
      <c r="F4" s="53">
        <v>6339.7677455799994</v>
      </c>
      <c r="G4" s="25">
        <v>4362</v>
      </c>
      <c r="H4" s="21">
        <v>5295</v>
      </c>
      <c r="I4" s="25">
        <v>5526.3210429999999</v>
      </c>
      <c r="J4" s="74">
        <v>5894</v>
      </c>
      <c r="K4" s="76">
        <v>5625.8452259999995</v>
      </c>
    </row>
    <row r="5" spans="1:11" s="16" customFormat="1" ht="15" customHeight="1" x14ac:dyDescent="0.2">
      <c r="A5" s="5" t="s">
        <v>105</v>
      </c>
      <c r="B5" s="25">
        <v>108878.72838787001</v>
      </c>
      <c r="C5" s="25">
        <v>115744.82874684999</v>
      </c>
      <c r="D5" s="53">
        <v>141461.87136567995</v>
      </c>
      <c r="E5" s="78">
        <v>148861</v>
      </c>
      <c r="F5" s="53">
        <v>156758.44826052</v>
      </c>
      <c r="G5" s="25">
        <v>105159.73720417</v>
      </c>
      <c r="H5" s="21">
        <v>111762.28611651002</v>
      </c>
      <c r="I5" s="25">
        <v>137430.90822044003</v>
      </c>
      <c r="J5" s="74">
        <v>143999</v>
      </c>
      <c r="K5" s="76">
        <v>152085.01220932999</v>
      </c>
    </row>
    <row r="6" spans="1:11" s="16" customFormat="1" ht="15" customHeight="1" x14ac:dyDescent="0.2">
      <c r="A6" s="5" t="s">
        <v>106</v>
      </c>
      <c r="B6" s="25">
        <v>8583.5073681699996</v>
      </c>
      <c r="C6" s="25">
        <v>8465.0478728499984</v>
      </c>
      <c r="D6" s="53">
        <v>8949.0883391200005</v>
      </c>
      <c r="E6" s="78">
        <v>9097</v>
      </c>
      <c r="F6" s="53">
        <v>8892.1831357800002</v>
      </c>
      <c r="G6" s="25">
        <v>8232.4639260000004</v>
      </c>
      <c r="H6" s="21">
        <v>8098.0471863099992</v>
      </c>
      <c r="I6" s="25">
        <v>8548.4629677100002</v>
      </c>
      <c r="J6" s="74">
        <v>8740</v>
      </c>
      <c r="K6" s="76">
        <v>8541.5886918800006</v>
      </c>
    </row>
    <row r="7" spans="1:11" s="16" customFormat="1" ht="15" customHeight="1" x14ac:dyDescent="0.2">
      <c r="A7" s="5" t="s">
        <v>107</v>
      </c>
      <c r="B7" s="25">
        <v>245895.91453492499</v>
      </c>
      <c r="C7" s="25">
        <v>257187.56013564733</v>
      </c>
      <c r="D7" s="53">
        <v>265611.92398249137</v>
      </c>
      <c r="E7" s="78">
        <v>270947</v>
      </c>
      <c r="F7" s="53">
        <v>270150.76726715284</v>
      </c>
      <c r="G7" s="25">
        <v>177643.11324655739</v>
      </c>
      <c r="H7" s="21">
        <v>187655.44334135379</v>
      </c>
      <c r="I7" s="25">
        <v>195175.29356700298</v>
      </c>
      <c r="J7" s="74">
        <v>197802</v>
      </c>
      <c r="K7" s="76">
        <v>203450.70247502686</v>
      </c>
    </row>
    <row r="8" spans="1:11" s="16" customFormat="1" ht="15" customHeight="1" x14ac:dyDescent="0.2">
      <c r="A8" s="5" t="s">
        <v>108</v>
      </c>
      <c r="B8" s="25">
        <v>23205.003081000003</v>
      </c>
      <c r="C8" s="25">
        <v>26285.764595999997</v>
      </c>
      <c r="D8" s="53">
        <v>25480.600006999994</v>
      </c>
      <c r="E8" s="78">
        <v>25959</v>
      </c>
      <c r="F8" s="53">
        <v>25599.981070000005</v>
      </c>
      <c r="G8" s="25">
        <v>22794.531831</v>
      </c>
      <c r="H8" s="21">
        <v>25902.239663</v>
      </c>
      <c r="I8" s="25">
        <v>24967.03643</v>
      </c>
      <c r="J8" s="74">
        <v>25486</v>
      </c>
      <c r="K8" s="76">
        <v>25065.617949000003</v>
      </c>
    </row>
    <row r="9" spans="1:11" s="16" customFormat="1" ht="15" customHeight="1" x14ac:dyDescent="0.2">
      <c r="A9" s="5" t="s">
        <v>109</v>
      </c>
      <c r="B9" s="25">
        <v>2696.1711390590294</v>
      </c>
      <c r="C9" s="25">
        <v>2848.9523872297545</v>
      </c>
      <c r="D9" s="53">
        <v>2770.3819060421251</v>
      </c>
      <c r="E9" s="78">
        <v>3023</v>
      </c>
      <c r="F9" s="53">
        <v>3249.2452771482008</v>
      </c>
      <c r="G9" s="25">
        <v>1925.3876740550718</v>
      </c>
      <c r="H9" s="21">
        <v>2048.7583520200001</v>
      </c>
      <c r="I9" s="25">
        <v>1899.827024604125</v>
      </c>
      <c r="J9" s="74">
        <v>2143</v>
      </c>
      <c r="K9" s="76">
        <v>2349.9960309397998</v>
      </c>
    </row>
    <row r="10" spans="1:11" s="16" customFormat="1" ht="15" customHeight="1" x14ac:dyDescent="0.2">
      <c r="A10" s="5" t="s">
        <v>110</v>
      </c>
      <c r="B10" s="25">
        <v>7122.7945373000002</v>
      </c>
      <c r="C10" s="25">
        <v>6313.9490215299993</v>
      </c>
      <c r="D10" s="53"/>
      <c r="E10" s="79"/>
      <c r="F10" s="53"/>
      <c r="G10" s="25">
        <v>7017.4457110000012</v>
      </c>
      <c r="H10" s="21">
        <v>6201.33673972</v>
      </c>
      <c r="I10" s="25"/>
      <c r="J10" s="81"/>
      <c r="K10" s="76"/>
    </row>
    <row r="11" spans="1:11" s="16" customFormat="1" ht="15" customHeight="1" x14ac:dyDescent="0.2">
      <c r="A11" s="5" t="s">
        <v>111</v>
      </c>
      <c r="B11" s="25">
        <v>76009.392178009992</v>
      </c>
      <c r="C11" s="25">
        <v>83648.767560699998</v>
      </c>
      <c r="D11" s="53">
        <v>88739.838958649954</v>
      </c>
      <c r="E11" s="78">
        <v>93892</v>
      </c>
      <c r="F11" s="53">
        <v>97335.257145519965</v>
      </c>
      <c r="G11" s="25">
        <v>68052.260201359983</v>
      </c>
      <c r="H11" s="21">
        <v>74682.446588060018</v>
      </c>
      <c r="I11" s="25">
        <v>79360.361151699981</v>
      </c>
      <c r="J11" s="74">
        <v>83695</v>
      </c>
      <c r="K11" s="76">
        <v>86520.335454229993</v>
      </c>
    </row>
    <row r="12" spans="1:11" s="16" customFormat="1" ht="15" customHeight="1" x14ac:dyDescent="0.2">
      <c r="A12" s="5" t="s">
        <v>112</v>
      </c>
      <c r="B12" s="25">
        <v>15590.344459999998</v>
      </c>
      <c r="C12" s="25">
        <v>16485.172226000006</v>
      </c>
      <c r="D12" s="53">
        <v>16701.286867999999</v>
      </c>
      <c r="E12" s="78">
        <v>17333</v>
      </c>
      <c r="F12" s="53">
        <v>17766.454917999996</v>
      </c>
      <c r="G12" s="25">
        <v>15297.754137</v>
      </c>
      <c r="H12" s="21">
        <v>16207.532786000003</v>
      </c>
      <c r="I12" s="25">
        <v>16446.206441999995</v>
      </c>
      <c r="J12" s="74">
        <v>13878</v>
      </c>
      <c r="K12" s="76">
        <v>14248.644851000001</v>
      </c>
    </row>
    <row r="13" spans="1:11" s="16" customFormat="1" ht="15" customHeight="1" x14ac:dyDescent="0.2">
      <c r="A13" s="5" t="s">
        <v>113</v>
      </c>
      <c r="B13" s="25">
        <v>92994.884386930076</v>
      </c>
      <c r="C13" s="25">
        <v>98920.610359165628</v>
      </c>
      <c r="D13" s="53">
        <v>107324.82785601748</v>
      </c>
      <c r="E13" s="78">
        <v>110829</v>
      </c>
      <c r="F13" s="53">
        <v>115337.74877017975</v>
      </c>
      <c r="G13" s="25">
        <v>90834.105909193648</v>
      </c>
      <c r="H13" s="21">
        <v>96688.447254298619</v>
      </c>
      <c r="I13" s="25">
        <v>104986.92911120187</v>
      </c>
      <c r="J13" s="74">
        <v>108496</v>
      </c>
      <c r="K13" s="76">
        <v>112932.16072433237</v>
      </c>
    </row>
    <row r="14" spans="1:11" s="16" customFormat="1" ht="15" customHeight="1" x14ac:dyDescent="0.2">
      <c r="A14" s="5" t="s">
        <v>114</v>
      </c>
      <c r="B14" s="25">
        <v>232648.32531300987</v>
      </c>
      <c r="C14" s="25">
        <v>242459.44043037994</v>
      </c>
      <c r="D14" s="53">
        <v>254712.67348882998</v>
      </c>
      <c r="E14" s="78">
        <v>259912</v>
      </c>
      <c r="F14" s="53">
        <v>267438.53062111</v>
      </c>
      <c r="G14" s="25">
        <v>230021.04277900999</v>
      </c>
      <c r="H14" s="21">
        <v>239706.36205138004</v>
      </c>
      <c r="I14" s="25">
        <v>252506.08374282994</v>
      </c>
      <c r="J14" s="74">
        <v>257859</v>
      </c>
      <c r="K14" s="76">
        <v>265317.11910111003</v>
      </c>
    </row>
    <row r="15" spans="1:11" s="16" customFormat="1" ht="15" customHeight="1" x14ac:dyDescent="0.2">
      <c r="A15" s="5" t="s">
        <v>115</v>
      </c>
      <c r="B15" s="25">
        <v>181611.14782062112</v>
      </c>
      <c r="C15" s="25">
        <v>193382.9570309165</v>
      </c>
      <c r="D15" s="53">
        <v>189590.89542064106</v>
      </c>
      <c r="E15" s="78">
        <v>194336</v>
      </c>
      <c r="F15" s="53">
        <v>199934.66635146007</v>
      </c>
      <c r="G15" s="25">
        <v>177836.83770210011</v>
      </c>
      <c r="H15" s="21">
        <v>186979.12540206089</v>
      </c>
      <c r="I15" s="25">
        <v>184235.04538231913</v>
      </c>
      <c r="J15" s="74">
        <v>188358</v>
      </c>
      <c r="K15" s="76">
        <v>193668.02472162145</v>
      </c>
    </row>
    <row r="16" spans="1:11" s="16" customFormat="1" ht="15" customHeight="1" x14ac:dyDescent="0.2">
      <c r="A16" s="5" t="s">
        <v>116</v>
      </c>
      <c r="B16" s="25">
        <v>19371.49804079</v>
      </c>
      <c r="C16" s="25">
        <v>18808.574626850001</v>
      </c>
      <c r="D16" s="53"/>
      <c r="E16" s="79"/>
      <c r="F16" s="53"/>
      <c r="G16" s="25">
        <v>19197.518436350001</v>
      </c>
      <c r="H16" s="21">
        <v>18627.487697250002</v>
      </c>
      <c r="I16" s="25"/>
      <c r="J16" s="81"/>
      <c r="K16" s="76"/>
    </row>
    <row r="17" spans="1:16379" s="16" customFormat="1" ht="15" customHeight="1" x14ac:dyDescent="0.2">
      <c r="A17" s="5" t="s">
        <v>117</v>
      </c>
      <c r="B17" s="25">
        <v>59473.798414303696</v>
      </c>
      <c r="C17" s="25">
        <v>63323.847592102975</v>
      </c>
      <c r="D17" s="53">
        <v>67233.516608260034</v>
      </c>
      <c r="E17" s="78">
        <v>69736</v>
      </c>
      <c r="F17" s="53">
        <v>72544.687336445422</v>
      </c>
      <c r="G17" s="25">
        <v>57847.432931792668</v>
      </c>
      <c r="H17" s="21">
        <v>61430.275170619614</v>
      </c>
      <c r="I17" s="25">
        <v>64289.820843981441</v>
      </c>
      <c r="J17" s="74">
        <v>66652</v>
      </c>
      <c r="K17" s="76">
        <v>69385.133398284015</v>
      </c>
    </row>
    <row r="18" spans="1:16379" s="16" customFormat="1" ht="15" customHeight="1" x14ac:dyDescent="0.2">
      <c r="A18" s="5" t="s">
        <v>125</v>
      </c>
      <c r="B18" s="25">
        <v>47485.382395609988</v>
      </c>
      <c r="C18" s="25">
        <v>49655.835780549984</v>
      </c>
      <c r="D18" s="53">
        <v>49187.542363390014</v>
      </c>
      <c r="E18" s="78">
        <v>51786</v>
      </c>
      <c r="F18" s="53">
        <v>52442.765812799989</v>
      </c>
      <c r="G18" s="25">
        <v>44315.339094389987</v>
      </c>
      <c r="H18" s="21">
        <v>46483.356324649983</v>
      </c>
      <c r="I18" s="25">
        <v>46067.603051339996</v>
      </c>
      <c r="J18" s="74">
        <v>48719</v>
      </c>
      <c r="K18" s="76">
        <v>49224.575089769976</v>
      </c>
    </row>
    <row r="19" spans="1:16379" s="16" customFormat="1" ht="15" customHeight="1" x14ac:dyDescent="0.2">
      <c r="A19" s="7" t="s">
        <v>55</v>
      </c>
      <c r="B19" s="8">
        <f t="shared" ref="B19" si="0">SUM(B4:B17)</f>
        <v>1079235.9089439858</v>
      </c>
      <c r="C19" s="8">
        <v>1189892.7870589485</v>
      </c>
      <c r="D19" s="54">
        <f>SUM(D4:D17)</f>
        <v>1175186.8476492045</v>
      </c>
      <c r="E19" s="80">
        <v>1262772</v>
      </c>
      <c r="F19" s="54">
        <f>SUM(F4:F18)</f>
        <v>1293790.5037116962</v>
      </c>
      <c r="G19" s="8">
        <f>SUM(G4:G17)</f>
        <v>986221.63168958889</v>
      </c>
      <c r="H19" s="8">
        <v>1087768.1446732329</v>
      </c>
      <c r="I19" s="8">
        <f>SUM(I4:I17)</f>
        <v>1075372.2959267895</v>
      </c>
      <c r="J19" s="82">
        <v>1151721</v>
      </c>
      <c r="K19" s="77">
        <f>SUM(K4:K18)</f>
        <v>1188414.7559225245</v>
      </c>
    </row>
    <row r="20" spans="1:16379" s="16" customFormat="1" ht="15" customHeight="1" x14ac:dyDescent="0.2">
      <c r="A20" s="5" t="s">
        <v>107</v>
      </c>
      <c r="B20" s="25">
        <v>61567.642199017777</v>
      </c>
      <c r="C20" s="25">
        <v>65374.511689500934</v>
      </c>
      <c r="D20" s="53">
        <v>83590.86794506252</v>
      </c>
      <c r="E20" s="78">
        <v>73212</v>
      </c>
      <c r="F20" s="53">
        <v>79636.051530207711</v>
      </c>
      <c r="G20" s="25">
        <v>41040.474461011712</v>
      </c>
      <c r="H20" s="21">
        <v>44266.062801077853</v>
      </c>
      <c r="I20" s="25">
        <v>49159.744072642585</v>
      </c>
      <c r="J20" s="74">
        <v>52844</v>
      </c>
      <c r="K20" s="76">
        <v>59230.720370357631</v>
      </c>
    </row>
    <row r="21" spans="1:16379" s="16" customFormat="1" ht="15" customHeight="1" x14ac:dyDescent="0.2">
      <c r="A21" s="5" t="s">
        <v>111</v>
      </c>
      <c r="B21" s="25">
        <v>3744.7473785460606</v>
      </c>
      <c r="C21" s="25">
        <v>3831.7071430547981</v>
      </c>
      <c r="D21" s="53">
        <v>3704.9333502799755</v>
      </c>
      <c r="E21" s="78">
        <v>3944</v>
      </c>
      <c r="F21" s="53">
        <v>4211.0704870940008</v>
      </c>
      <c r="G21" s="25">
        <v>1876.999999646413</v>
      </c>
      <c r="H21" s="21">
        <v>1832.7213734134821</v>
      </c>
      <c r="I21" s="25">
        <v>1713.5241037521</v>
      </c>
      <c r="J21" s="74">
        <v>1839</v>
      </c>
      <c r="K21" s="76">
        <v>2029.5997534608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  <c r="XET21" s="17"/>
      <c r="XEU21" s="17"/>
      <c r="XEV21" s="17"/>
      <c r="XEW21" s="17"/>
      <c r="XEX21" s="17"/>
      <c r="XEY21" s="17"/>
    </row>
    <row r="22" spans="1:16379" s="16" customFormat="1" ht="15" customHeight="1" x14ac:dyDescent="0.2">
      <c r="A22" s="5" t="s">
        <v>114</v>
      </c>
      <c r="B22" s="25">
        <v>132208.38997799973</v>
      </c>
      <c r="C22" s="25">
        <v>131920.2302356353</v>
      </c>
      <c r="D22" s="44">
        <v>127668.71601759833</v>
      </c>
      <c r="E22" s="73">
        <v>128678</v>
      </c>
      <c r="F22" s="76">
        <v>125516.56835283918</v>
      </c>
      <c r="G22" s="25">
        <v>11922.801693509409</v>
      </c>
      <c r="H22" s="21">
        <v>12552.31681088796</v>
      </c>
      <c r="I22" s="25">
        <v>12912.922648886844</v>
      </c>
      <c r="J22" s="74">
        <v>13683</v>
      </c>
      <c r="K22" s="76">
        <v>14275.131786173641</v>
      </c>
    </row>
    <row r="23" spans="1:16379" s="16" customFormat="1" ht="15" customHeight="1" x14ac:dyDescent="0.2">
      <c r="A23" s="5" t="s">
        <v>118</v>
      </c>
      <c r="B23" s="25">
        <v>1060.2565896631022</v>
      </c>
      <c r="C23" s="25">
        <v>1109.8456119602904</v>
      </c>
      <c r="D23" s="53">
        <v>1065.6198786386194</v>
      </c>
      <c r="E23" s="78">
        <v>1057</v>
      </c>
      <c r="F23" s="53">
        <v>851.15415341938763</v>
      </c>
      <c r="G23" s="25">
        <v>973.13518681912876</v>
      </c>
      <c r="H23" s="21">
        <v>1033.3414572569907</v>
      </c>
      <c r="I23" s="25">
        <v>991.89800712980207</v>
      </c>
      <c r="J23" s="81">
        <v>979</v>
      </c>
      <c r="K23" s="76">
        <v>789.53568045190923</v>
      </c>
    </row>
    <row r="24" spans="1:16379" s="16" customFormat="1" ht="15" customHeight="1" x14ac:dyDescent="0.2">
      <c r="A24" s="7" t="s">
        <v>56</v>
      </c>
      <c r="B24" s="8">
        <f t="shared" ref="B24" si="1">SUM(B20:B23)</f>
        <v>198581.03614522668</v>
      </c>
      <c r="C24" s="8">
        <v>202236.29468015133</v>
      </c>
      <c r="D24" s="54">
        <f t="shared" ref="D24" si="2">SUM(D20:D23)</f>
        <v>216030.13719157944</v>
      </c>
      <c r="E24" s="80">
        <v>206891</v>
      </c>
      <c r="F24" s="54">
        <f t="shared" ref="F24" si="3">SUM(F20:F23)</f>
        <v>210214.84452356028</v>
      </c>
      <c r="G24" s="8">
        <f t="shared" ref="G24" si="4">SUM(G20:G23)</f>
        <v>55813.411340986655</v>
      </c>
      <c r="H24" s="22">
        <v>59684.442442636282</v>
      </c>
      <c r="I24" s="8">
        <f t="shared" ref="I24" si="5">SUM(I20:I23)</f>
        <v>64778.088832411326</v>
      </c>
      <c r="J24" s="82">
        <v>69345</v>
      </c>
      <c r="K24" s="77">
        <f t="shared" ref="K24" si="6">SUM(K20:K23)</f>
        <v>76324.987590443983</v>
      </c>
    </row>
    <row r="25" spans="1:16379" ht="15" customHeight="1" thickBot="1" x14ac:dyDescent="0.25">
      <c r="A25" s="18" t="s">
        <v>101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6379" ht="15" customHeight="1" x14ac:dyDescent="0.2">
      <c r="A26" s="92" t="s">
        <v>102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</row>
  </sheetData>
  <mergeCells count="3">
    <mergeCell ref="B2:F2"/>
    <mergeCell ref="G2:K2"/>
    <mergeCell ref="A26:K26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DA81-0AFD-4890-B2E0-81473E3DCB78}">
  <sheetPr codeName="Ark11">
    <tabColor rgb="FF710B1E"/>
  </sheetPr>
  <dimension ref="A1:G22"/>
  <sheetViews>
    <sheetView tabSelected="1" zoomScale="120" zoomScaleNormal="120" workbookViewId="0">
      <selection activeCell="F7" sqref="F7"/>
    </sheetView>
  </sheetViews>
  <sheetFormatPr defaultColWidth="9.140625" defaultRowHeight="0" customHeight="1" zeroHeight="1" x14ac:dyDescent="0.2"/>
  <cols>
    <col min="1" max="1" width="65.7109375" style="13" customWidth="1"/>
    <col min="2" max="5" width="14.28515625" style="13" customWidth="1"/>
    <col min="6" max="6" width="14.28515625" style="2" customWidth="1"/>
    <col min="7" max="12" width="9.140625" style="2" customWidth="1"/>
    <col min="13" max="16384" width="9.140625" style="2"/>
  </cols>
  <sheetData>
    <row r="1" spans="1:7" s="16" customFormat="1" ht="24" customHeight="1" x14ac:dyDescent="0.2">
      <c r="A1" s="29" t="s">
        <v>119</v>
      </c>
      <c r="B1" s="29"/>
      <c r="C1" s="29"/>
      <c r="D1" s="29"/>
      <c r="E1" s="29"/>
      <c r="F1" s="29"/>
    </row>
    <row r="2" spans="1:7" s="16" customFormat="1" ht="30" customHeight="1" x14ac:dyDescent="0.2">
      <c r="A2" s="1"/>
      <c r="B2" s="96" t="s">
        <v>120</v>
      </c>
      <c r="C2" s="94"/>
      <c r="D2" s="94"/>
      <c r="E2" s="94"/>
      <c r="F2" s="94"/>
      <c r="G2" s="58"/>
    </row>
    <row r="3" spans="1:7" s="16" customFormat="1" ht="25.5" x14ac:dyDescent="0.2">
      <c r="A3" s="49" t="s">
        <v>9</v>
      </c>
      <c r="B3" s="24">
        <v>2023</v>
      </c>
      <c r="C3" s="23" t="s">
        <v>10</v>
      </c>
      <c r="D3" s="23" t="s">
        <v>11</v>
      </c>
      <c r="E3" s="23" t="s">
        <v>12</v>
      </c>
      <c r="F3" s="23" t="s">
        <v>123</v>
      </c>
    </row>
    <row r="4" spans="1:7" s="16" customFormat="1" ht="15" customHeight="1" x14ac:dyDescent="0.2">
      <c r="A4" s="5" t="s">
        <v>104</v>
      </c>
      <c r="B4" s="6">
        <v>4362</v>
      </c>
      <c r="C4" s="6">
        <v>5295</v>
      </c>
      <c r="D4" s="6">
        <v>5526.3210429999999</v>
      </c>
      <c r="E4" s="74">
        <v>5894</v>
      </c>
      <c r="F4" s="76">
        <v>5625.8452259999995</v>
      </c>
    </row>
    <row r="5" spans="1:7" s="16" customFormat="1" ht="15" customHeight="1" x14ac:dyDescent="0.2">
      <c r="A5" s="5" t="s">
        <v>105</v>
      </c>
      <c r="B5" s="6">
        <v>105159.73720417</v>
      </c>
      <c r="C5" s="6">
        <v>111762.28611651002</v>
      </c>
      <c r="D5" s="6">
        <v>137430.90822044003</v>
      </c>
      <c r="E5" s="74">
        <v>143999</v>
      </c>
      <c r="F5" s="76">
        <v>152085.01220932999</v>
      </c>
    </row>
    <row r="6" spans="1:7" s="16" customFormat="1" ht="15" customHeight="1" x14ac:dyDescent="0.2">
      <c r="A6" s="5" t="s">
        <v>106</v>
      </c>
      <c r="B6" s="6">
        <v>8232.4639260000004</v>
      </c>
      <c r="C6" s="6">
        <v>8098.0471863099992</v>
      </c>
      <c r="D6" s="6">
        <v>8548.4629677100002</v>
      </c>
      <c r="E6" s="74">
        <v>8740</v>
      </c>
      <c r="F6" s="76">
        <v>8541.5886918800006</v>
      </c>
    </row>
    <row r="7" spans="1:7" s="16" customFormat="1" ht="15" customHeight="1" x14ac:dyDescent="0.2">
      <c r="A7" s="5" t="s">
        <v>107</v>
      </c>
      <c r="B7" s="6">
        <v>218683.58770756915</v>
      </c>
      <c r="C7" s="6">
        <v>231921.50614243164</v>
      </c>
      <c r="D7" s="6">
        <v>244335.0376396456</v>
      </c>
      <c r="E7" s="74">
        <v>250646</v>
      </c>
      <c r="F7" s="76">
        <v>262681.42284538498</v>
      </c>
    </row>
    <row r="8" spans="1:7" s="16" customFormat="1" ht="15" customHeight="1" x14ac:dyDescent="0.2">
      <c r="A8" s="5" t="s">
        <v>108</v>
      </c>
      <c r="B8" s="6">
        <v>22794.531831</v>
      </c>
      <c r="C8" s="6">
        <v>25902.239663</v>
      </c>
      <c r="D8" s="6">
        <v>24967.03643</v>
      </c>
      <c r="E8" s="74">
        <v>25486</v>
      </c>
      <c r="F8" s="76">
        <v>25065.617949000003</v>
      </c>
    </row>
    <row r="9" spans="1:7" s="16" customFormat="1" ht="15" customHeight="1" x14ac:dyDescent="0.2">
      <c r="A9" s="5" t="s">
        <v>109</v>
      </c>
      <c r="B9" s="6">
        <v>1925.3876740550718</v>
      </c>
      <c r="C9" s="6">
        <v>2048.7583520200001</v>
      </c>
      <c r="D9" s="6">
        <v>1899.827024604125</v>
      </c>
      <c r="E9" s="74">
        <v>2143</v>
      </c>
      <c r="F9" s="76">
        <v>2349.9960309397998</v>
      </c>
    </row>
    <row r="10" spans="1:7" s="16" customFormat="1" ht="15" customHeight="1" x14ac:dyDescent="0.2">
      <c r="A10" s="5" t="s">
        <v>110</v>
      </c>
      <c r="B10" s="6">
        <v>7017.4457110000012</v>
      </c>
      <c r="C10" s="6">
        <v>6201.33673972</v>
      </c>
      <c r="D10" s="6"/>
      <c r="E10" s="81"/>
      <c r="F10" s="76"/>
    </row>
    <row r="11" spans="1:7" s="16" customFormat="1" ht="15" customHeight="1" x14ac:dyDescent="0.2">
      <c r="A11" s="5" t="s">
        <v>111</v>
      </c>
      <c r="B11" s="6">
        <v>69929.260201006386</v>
      </c>
      <c r="C11" s="6">
        <v>76515.167961473504</v>
      </c>
      <c r="D11" s="6">
        <v>81073.885255452071</v>
      </c>
      <c r="E11" s="74">
        <v>85534</v>
      </c>
      <c r="F11" s="76">
        <v>88549.935207690796</v>
      </c>
    </row>
    <row r="12" spans="1:7" s="16" customFormat="1" ht="15" customHeight="1" x14ac:dyDescent="0.2">
      <c r="A12" s="5" t="s">
        <v>112</v>
      </c>
      <c r="B12" s="6">
        <v>15297.754137</v>
      </c>
      <c r="C12" s="6">
        <v>16207.532786000005</v>
      </c>
      <c r="D12" s="6">
        <v>16446.206441999995</v>
      </c>
      <c r="E12" s="74">
        <v>13878</v>
      </c>
      <c r="F12" s="76">
        <v>14248.644851000001</v>
      </c>
    </row>
    <row r="13" spans="1:7" s="16" customFormat="1" ht="15" customHeight="1" x14ac:dyDescent="0.2">
      <c r="A13" s="5" t="s">
        <v>113</v>
      </c>
      <c r="B13" s="6">
        <v>90834.105909193648</v>
      </c>
      <c r="C13" s="6">
        <v>96688.447254298619</v>
      </c>
      <c r="D13" s="6">
        <v>104986.92911120187</v>
      </c>
      <c r="E13" s="74">
        <v>108496</v>
      </c>
      <c r="F13" s="76">
        <v>112932.16072433237</v>
      </c>
    </row>
    <row r="14" spans="1:7" s="16" customFormat="1" ht="15" customHeight="1" x14ac:dyDescent="0.2">
      <c r="A14" s="5" t="s">
        <v>114</v>
      </c>
      <c r="B14" s="6">
        <v>241943.8444725195</v>
      </c>
      <c r="C14" s="6">
        <v>252258.67886226799</v>
      </c>
      <c r="D14" s="6">
        <v>265419.00639171677</v>
      </c>
      <c r="E14" s="74">
        <v>271542</v>
      </c>
      <c r="F14" s="76">
        <v>279592.25088728359</v>
      </c>
    </row>
    <row r="15" spans="1:7" s="16" customFormat="1" ht="15" customHeight="1" x14ac:dyDescent="0.2">
      <c r="A15" s="5" t="s">
        <v>115</v>
      </c>
      <c r="B15" s="6">
        <v>177836.83770209999</v>
      </c>
      <c r="C15" s="6">
        <v>186979.12540206089</v>
      </c>
      <c r="D15" s="6">
        <v>184235.04538231925</v>
      </c>
      <c r="E15" s="74">
        <v>188358</v>
      </c>
      <c r="F15" s="76">
        <v>193668.02472162148</v>
      </c>
    </row>
    <row r="16" spans="1:7" s="16" customFormat="1" ht="15" customHeight="1" x14ac:dyDescent="0.2">
      <c r="A16" s="5" t="s">
        <v>116</v>
      </c>
      <c r="B16" s="6">
        <v>19197.518436350001</v>
      </c>
      <c r="C16" s="6">
        <v>18627.487697250002</v>
      </c>
      <c r="D16" s="6"/>
      <c r="E16" s="81"/>
      <c r="F16" s="76"/>
    </row>
    <row r="17" spans="1:6" s="16" customFormat="1" ht="15" customHeight="1" x14ac:dyDescent="0.2">
      <c r="A17" s="5" t="s">
        <v>100</v>
      </c>
      <c r="B17" s="6">
        <v>973.13518681912876</v>
      </c>
      <c r="C17" s="6">
        <v>1033.3414572569907</v>
      </c>
      <c r="D17" s="6">
        <v>991.89800712980207</v>
      </c>
      <c r="E17" s="81">
        <v>979</v>
      </c>
      <c r="F17" s="76">
        <v>789.53568045190923</v>
      </c>
    </row>
    <row r="18" spans="1:6" s="16" customFormat="1" ht="15" customHeight="1" x14ac:dyDescent="0.2">
      <c r="A18" s="5" t="s">
        <v>117</v>
      </c>
      <c r="B18" s="6">
        <v>57847.432931792668</v>
      </c>
      <c r="C18" s="6">
        <v>61430.275170619614</v>
      </c>
      <c r="D18" s="6">
        <v>64289.820843981441</v>
      </c>
      <c r="E18" s="74">
        <v>66652</v>
      </c>
      <c r="F18" s="76">
        <v>69385.133398284015</v>
      </c>
    </row>
    <row r="19" spans="1:6" s="16" customFormat="1" ht="15" customHeight="1" x14ac:dyDescent="0.2">
      <c r="A19" s="5" t="s">
        <v>125</v>
      </c>
      <c r="B19" s="6">
        <v>44315.339094389994</v>
      </c>
      <c r="C19" s="6">
        <v>46483.356324649983</v>
      </c>
      <c r="D19" s="6">
        <v>46067.603051340004</v>
      </c>
      <c r="E19" s="74">
        <v>48719</v>
      </c>
      <c r="F19" s="76">
        <v>49224.575089769976</v>
      </c>
    </row>
    <row r="20" spans="1:6" s="16" customFormat="1" ht="15" customHeight="1" x14ac:dyDescent="0.2">
      <c r="A20" s="7" t="s">
        <v>121</v>
      </c>
      <c r="B20" s="8">
        <f>SUM(B4:B18)</f>
        <v>1042035.0430305755</v>
      </c>
      <c r="C20" s="8">
        <v>1147452.5871158692</v>
      </c>
      <c r="D20" s="8">
        <f t="shared" ref="D20" si="0">SUM(D4:D18)</f>
        <v>1140150.384759201</v>
      </c>
      <c r="E20" s="82">
        <v>1221066</v>
      </c>
      <c r="F20" s="77">
        <f>SUM(F4:F19)</f>
        <v>1264739.7435129688</v>
      </c>
    </row>
    <row r="21" spans="1:6" ht="27.75" hidden="1" thickBot="1" x14ac:dyDescent="0.25">
      <c r="A21" s="26" t="s">
        <v>101</v>
      </c>
      <c r="B21" s="20"/>
      <c r="C21" s="19"/>
      <c r="D21" s="61"/>
      <c r="E21" s="61"/>
    </row>
    <row r="22" spans="1:6" ht="15" customHeight="1" x14ac:dyDescent="0.2">
      <c r="A22" s="92" t="s">
        <v>102</v>
      </c>
      <c r="B22" s="92"/>
      <c r="C22" s="92"/>
      <c r="D22" s="92"/>
      <c r="E22" s="92"/>
      <c r="F22" s="92"/>
    </row>
  </sheetData>
  <mergeCells count="2">
    <mergeCell ref="B2:F2"/>
    <mergeCell ref="A22:F22"/>
  </mergeCells>
  <pageMargins left="0.7" right="0.7" top="0.75" bottom="0.75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7afa27584f400f95462db069cc28f2 xmlns="24943991-94d7-4778-a9b3-19e5f2086ea5">
      <Terms xmlns="http://schemas.microsoft.com/office/infopath/2007/PartnerControls"/>
    </ob7afa27584f400f95462db069cc28f2>
    <fd_documentDate xmlns="24943991-94d7-4778-a9b3-19e5f2086ea5" xsi:nil="true"/>
    <lcf76f155ced4ddcb4097134ff3c332f xmlns="a8b3785c-1687-4cfb-bb96-457c34477ce8">
      <Terms xmlns="http://schemas.microsoft.com/office/infopath/2007/PartnerControls"/>
    </lcf76f155ced4ddcb4097134ff3c332f>
    <TaxCatchAll xmlns="24943991-94d7-4778-a9b3-19e5f2086ea5" xsi:nil="true"/>
    <fd_owner xmlns="24943991-94d7-4778-a9b3-19e5f2086ea5" xsi:nil="true"/>
    <_dlc_DocId xmlns="24943991-94d7-4778-a9b3-19e5f2086ea5">FIDA-931287038-809236</_dlc_DocId>
    <_dlc_DocIdUrl xmlns="24943991-94d7-4778-a9b3-19e5f2086ea5">
      <Url>https://fida.sharepoint.com/sites/INT-Io/_layouts/15/DocIdRedir.aspx?ID=FIDA-931287038-809236</Url>
      <Description>FIDA-931287038-809236</Description>
    </_dlc_DocIdUrl>
    <SharedWithUsers xmlns="24943991-94d7-4778-a9b3-19e5f2086ea5">
      <UserInfo>
        <DisplayName>Leonhardt Pihl</DisplayName>
        <AccountId>129</AccountId>
        <AccountType/>
      </UserInfo>
    </SharedWithUsers>
    <_Flow_SignoffStatus xmlns="a8b3785c-1687-4cfb-bb96-457c34477c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63DF08F052542BBEC4B7143196D92" ma:contentTypeVersion="25" ma:contentTypeDescription="Create a new document." ma:contentTypeScope="" ma:versionID="11adfc7dc5a9fec42123e9e822bc4091">
  <xsd:schema xmlns:xsd="http://www.w3.org/2001/XMLSchema" xmlns:xs="http://www.w3.org/2001/XMLSchema" xmlns:p="http://schemas.microsoft.com/office/2006/metadata/properties" xmlns:ns2="24943991-94d7-4778-a9b3-19e5f2086ea5" xmlns:ns3="a8b3785c-1687-4cfb-bb96-457c34477ce8" targetNamespace="http://schemas.microsoft.com/office/2006/metadata/properties" ma:root="true" ma:fieldsID="b74f8408af772425eea14a18d90d3a4f" ns2:_="" ns3:_="">
    <xsd:import namespace="24943991-94d7-4778-a9b3-19e5f2086ea5"/>
    <xsd:import namespace="a8b3785c-1687-4cfb-bb96-457c34477c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ob7afa27584f400f95462db069cc28f2" minOccurs="0"/>
                <xsd:element ref="ns2:fd_documentDate" minOccurs="0"/>
                <xsd:element ref="ns2:TaxCatchAll" minOccurs="0"/>
                <xsd:element ref="ns2:fd_owner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b7afa27584f400f95462db069cc28f2" ma:index="11" nillable="true" ma:taxonomy="true" ma:internalName="ob7afa27584f400f95462db069cc28f2" ma:taxonomyFieldName="fd_journal" ma:displayName="Journal" ma:default="" ma:fieldId="{8b7afa27-584f-400f-9546-2db069cc28f2}" ma:taxonomyMulti="true" ma:sspId="6f0cbb39-80df-46cc-b4ae-a450fbe8aaff" ma:termSetId="eff4ded4-4221-4ac8-94b2-15177ff2d3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d_documentDate" ma:index="12" nillable="true" ma:displayName="Document Date" ma:format="DateOnly" ma:internalName="fd_documentDate">
      <xsd:simpleType>
        <xsd:restriction base="dms:DateTime"/>
      </xsd:simpleType>
    </xsd:element>
    <xsd:element name="TaxCatchAll" ma:index="14" nillable="true" ma:displayName="Taxonomy Catch All Column" ma:hidden="true" ma:list="{fd0ff72b-ac39-43cb-a5ff-d287ee7832cb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d_owner" ma:index="15" nillable="true" ma:displayName="Owner" ma:internalName="fd_owner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3785c-1687-4cfb-bb96-457c34477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9A49B8-915D-42DE-A04C-B6146B5B7270}">
  <ds:schemaRefs>
    <ds:schemaRef ds:uri="http://schemas.microsoft.com/office/2006/metadata/properties"/>
    <ds:schemaRef ds:uri="http://schemas.microsoft.com/office/infopath/2007/PartnerControls"/>
    <ds:schemaRef ds:uri="24943991-94d7-4778-a9b3-19e5f2086ea5"/>
    <ds:schemaRef ds:uri="a8b3785c-1687-4cfb-bb96-457c34477ce8"/>
  </ds:schemaRefs>
</ds:datastoreItem>
</file>

<file path=customXml/itemProps2.xml><?xml version="1.0" encoding="utf-8"?>
<ds:datastoreItem xmlns:ds="http://schemas.openxmlformats.org/officeDocument/2006/customXml" ds:itemID="{1CC6043F-604C-4BD3-9548-8A84423C2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0C20C1-D2D8-4CD7-A7F0-81E9E0AE83A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79E0447-84C1-4592-816C-9135251A3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a8b3785c-1687-4cfb-bb96-457c34477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5</vt:i4>
      </vt:variant>
    </vt:vector>
  </HeadingPairs>
  <TitlesOfParts>
    <vt:vector size="10" baseType="lpstr">
      <vt:lpstr>Indhold</vt:lpstr>
      <vt:lpstr>1 Formue - Kategori</vt:lpstr>
      <vt:lpstr>2 Formue - Forening</vt:lpstr>
      <vt:lpstr>3 Formue - IFS</vt:lpstr>
      <vt:lpstr>4 Formue - DK Samlet</vt:lpstr>
      <vt:lpstr>'1 Formue - Kategori'!Udskriftsområde</vt:lpstr>
      <vt:lpstr>'2 Formue - Forening'!Udskriftsområde</vt:lpstr>
      <vt:lpstr>'3 Formue - IFS'!Udskriftsområde</vt:lpstr>
      <vt:lpstr>'4 Formue - DK Samlet'!Udskriftsområde</vt:lpstr>
      <vt:lpstr>Indhold!Udskriftsområde</vt:lpstr>
    </vt:vector>
  </TitlesOfParts>
  <Manager/>
  <Company>Finans Danmark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Thuesen</dc:creator>
  <cp:keywords/>
  <dc:description/>
  <cp:lastModifiedBy>Markus Linsander Ekstrøm</cp:lastModifiedBy>
  <cp:revision/>
  <dcterms:created xsi:type="dcterms:W3CDTF">2023-11-03T11:51:12Z</dcterms:created>
  <dcterms:modified xsi:type="dcterms:W3CDTF">2025-03-17T08:06:11Z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0x0101005BA63DF08F052542BBEC4B7143196D92</vt:lpwstr>
  </property>
  <property fmtid="{D5CDD505-2E9C-101B-9397-08002B2CF9AE}" pid="3" name="_dlc_DocIdItemGuid">
    <vt:lpwstr>f31901d8-7f31-4968-bedb-22e8f6644554</vt:lpwstr>
  </property>
  <property fmtid="{D5CDD505-2E9C-101B-9397-08002B2CF9AE}" pid="4" name="MediaServiceImageTags">
    <vt:lpwstr/>
  </property>
  <property fmtid="{D5CDD505-2E9C-101B-9397-08002B2CF9AE}" pid="5" name="fd_journal">
    <vt:lpwstr/>
  </property>
</Properties>
</file>