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71" yWindow="65446" windowWidth="20730" windowHeight="7335" tabRatio="956" activeTab="1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detailfonde'!$A$1:$H$42</definedName>
    <definedName name="_xlnm.Print_Area" localSheetId="4">'1.4 Udbytter'!$A$1:$Q$43</definedName>
    <definedName name="_xlnm.Print_Area" localSheetId="5">'2.1  Foreninger formue'!$A$1:$H$50</definedName>
    <definedName name="_xlnm.Print_Area" localSheetId="6">'2.2. Foreninger typer'!$A$1:$H$71</definedName>
    <definedName name="_xlnm.Print_Area" localSheetId="7">'2.3 Foreninger nettokøb og flow'!$A$1:$Q$48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<sst xmlns="http://schemas.openxmlformats.org/spreadsheetml/2006/main" count="588" uniqueCount="247">
  <si>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</si>
  <si>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</si>
  <si>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</si>
  <si>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</si>
  <si>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</si>
  <si>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</si>
  <si>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</si>
  <si>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</si>
  <si>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</si>
  <si>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</si>
  <si>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</si>
  <si>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</si>
  <si>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</si>
  <si>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</si>
  <si>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</si>
  <si>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</si>
  <si>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</si>
  <si>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</si>
  <si>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</si>
  <si>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</si>
  <si>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</si>
  <si>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</si>
  <si>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</si>
  <si>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</si>
  <si>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</si>
  <si>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</si>
  <si>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</si>
  <si>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</si>
  <si>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</si>
  <si>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</si>
  <si>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</si>
  <si>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</si>
  <si>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</si>
  <si>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</si>
  <si>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</si>
  <si>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</si>
  <si>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</si>
  <si>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</si>
  <si>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</si>
  <si>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</si>
  <si>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</si>
  <si>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</si>
  <si>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</si>
  <si>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</si>
  <si>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</si>
  <si>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</si>
  <si>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</si>
  <si>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</si>
  <si>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</si>
  <si>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</si>
  <si>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</si>
  <si>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</si>
  <si>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</si>
  <si>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</si>
  <si>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</si>
  <si>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</si>
  <si>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</si>
  <si>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</si>
  <si>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</si>
  <si>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</si>
  <si>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</si>
  <si>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</si>
  <si>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</si>
  <si>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</si>
  <si>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</si>
  <si>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</si>
  <si>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</si>
  <si>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</si>
  <si>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</si>
  <si>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</si>
  <si>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</si>
  <si>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</si>
  <si>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</si>
  <si>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</si>
  <si>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</si>
  <si>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</si>
  <si>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</si>
  <si>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</si>
  <si>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</si>
  <si>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</si>
  <si>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</si>
  <si>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</si>
  <si>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</si>
  <si>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</si>
  <si>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</si>
  <si>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</si>
  <si>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</si>
  <si>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</si>
  <si>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</si>
  <si>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</si>
  <si>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</si>
  <si>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</si>
  <si>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</si>
  <si>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</si>
  <si>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</si>
  <si>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</si>
  <si>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</si>
  <si>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</si>
  <si>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</si>
  <si>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</si>
  <si>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</si>
  <si>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</si>
  <si>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</si>
  <si>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</si>
  <si>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</si>
  <si>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</si>
  <si>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</si>
  <si>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</si>
  <si>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</si>
  <si>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</si>
  <si>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</si>
  <si>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</si>
  <si>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</si>
  <si>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</si>
  <si>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</si>
  <si>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</si>
  <si>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</si>
  <si>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</si>
  <si>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</si>
  <si>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</si>
  <si>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</si>
  <si>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</si>
  <si>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</si>
  <si>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</si>
  <si>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</si>
  <si>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</si>
  <si>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</si>
  <si>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</si>
  <si>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</si>
  <si>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</si>
  <si>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</si>
  <si>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</si>
  <si>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</si>
  <si>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</si>
  <si>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</si>
  <si>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</si>
  <si>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</si>
  <si>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</si>
  <si>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</si>
  <si>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</si>
  <si>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</si>
  <si>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</si>
  <si>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</si>
  <si>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</si>
  <si>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</si>
  <si>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</si>
  <si>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</si>
  <si>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</si>
  <si>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</si>
  <si>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</si>
  <si>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</si>
  <si>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</si>
  <si>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</si>
  <si>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</si>
  <si>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</si>
  <si>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</si>
  <si>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</si>
  <si>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</si>
  <si>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</si>
  <si>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</si>
  <si>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</si>
  <si>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</si>
  <si>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</si>
  <si>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</si>
  <si>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</si>
  <si>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</si>
  <si>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</si>
  <si>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</si>
  <si>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</si>
  <si>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</si>
  <si>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</si>
  <si>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</si>
  <si>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</si>
  <si>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</si>
  <si>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</si>
  <si>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</si>
  <si>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</si>
  <si>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</si>
  <si>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</si>
  <si>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</si>
  <si>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</si>
  <si>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</si>
  <si>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</si>
  <si>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</si>
  <si>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</si>
  <si>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</si>
  <si>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</si>
  <si>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</si>
  <si>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</si>
  <si>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</si>
  <si>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</si>
  <si>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</si>
  <si>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</si>
  <si>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</si>
  <si>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</si>
  <si>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</si>
  <si>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</si>
  <si>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</si>
  <si>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</si>
  <si>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</si>
  <si>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</si>
  <si>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</si>
  <si>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</si>
  <si>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</si>
  <si>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</si>
  <si>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</si>
  <si>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</si>
  <si>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</si>
  <si>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</si>
  <si>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</si>
  <si>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</si>
  <si>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</si>
  <si>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</si>
  <si>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</si>
  <si>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</si>
  <si>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</si>
  <si>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</si>
  <si>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</si>
  <si>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</si>
  <si>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</si>
  <si>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</si>
  <si>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</si>
  <si>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</si>
  <si>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</si>
  <si>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</si>
  <si>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</si>
  <si>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</si>
  <si>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 xml:space="preserve"> maj</t>
  </si>
  <si>
    <t>Udbytter i detailfonde efter investeringsområde og foreningsgruppe</t>
  </si>
  <si>
    <t>Falcon Invest</t>
  </si>
  <si>
    <t>Accunia</t>
  </si>
  <si>
    <t>november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</si>
  <si>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</si>
  <si>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</si>
  <si>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</si>
  <si>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</si>
  <si>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</si>
  <si>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Investering Danmarks markedsstatistik 31.12.2017</t>
  </si>
  <si>
    <t>december</t>
  </si>
  <si>
    <t>IR Invest</t>
  </si>
  <si>
    <t>Invest Administration A/S, institutionel</t>
  </si>
  <si>
    <t>2.112.105</t>
  </si>
  <si>
    <t>2.121.725</t>
  </si>
  <si>
    <t xml:space="preserve">IR Invest </t>
  </si>
  <si>
    <t>13.076</t>
  </si>
  <si>
    <t>8.278</t>
  </si>
  <si>
    <t>76.127</t>
  </si>
</sst>
</file>

<file path=xl/styles.xml><?xml version="1.0" encoding="utf-8"?>
<styleSheet xmlns="http://schemas.openxmlformats.org/spreadsheetml/2006/main">
  <numFmts count="43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  <numFmt numFmtId="198" formatCode="#,##0.000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1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14" fillId="36" borderId="23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4" xfId="0" applyNumberFormat="1" applyFont="1" applyFill="1" applyBorder="1" applyAlignment="1">
      <alignment/>
    </xf>
    <xf numFmtId="0" fontId="4" fillId="38" borderId="23" xfId="0" applyFont="1" applyFill="1" applyBorder="1" applyAlignment="1">
      <alignment horizontal="center"/>
    </xf>
    <xf numFmtId="0" fontId="64" fillId="39" borderId="25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187" fontId="4" fillId="38" borderId="27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8" xfId="0" applyNumberFormat="1" applyFont="1" applyBorder="1" applyAlignment="1">
      <alignment/>
    </xf>
    <xf numFmtId="3" fontId="6" fillId="40" borderId="28" xfId="0" applyNumberFormat="1" applyFont="1" applyFill="1" applyBorder="1" applyAlignment="1">
      <alignment horizontal="right" vertical="top"/>
    </xf>
    <xf numFmtId="3" fontId="6" fillId="40" borderId="28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0" fontId="6" fillId="0" borderId="28" xfId="0" applyFont="1" applyBorder="1" applyAlignment="1">
      <alignment vertical="top"/>
    </xf>
    <xf numFmtId="3" fontId="65" fillId="0" borderId="28" xfId="0" applyNumberFormat="1" applyFont="1" applyFill="1" applyBorder="1" applyAlignment="1">
      <alignment/>
    </xf>
    <xf numFmtId="3" fontId="6" fillId="0" borderId="28" xfId="0" applyNumberFormat="1" applyFont="1" applyFill="1" applyBorder="1" applyAlignment="1">
      <alignment/>
    </xf>
    <xf numFmtId="0" fontId="6" fillId="40" borderId="28" xfId="0" applyFont="1" applyFill="1" applyBorder="1" applyAlignment="1">
      <alignment vertical="top"/>
    </xf>
    <xf numFmtId="0" fontId="6" fillId="40" borderId="30" xfId="0" applyFont="1" applyFill="1" applyBorder="1" applyAlignment="1">
      <alignment/>
    </xf>
    <xf numFmtId="0" fontId="6" fillId="40" borderId="31" xfId="0" applyFont="1" applyFill="1" applyBorder="1" applyAlignment="1">
      <alignment vertical="top"/>
    </xf>
    <xf numFmtId="0" fontId="7" fillId="41" borderId="32" xfId="0" applyFont="1" applyFill="1" applyBorder="1" applyAlignment="1">
      <alignment vertical="top"/>
    </xf>
    <xf numFmtId="0" fontId="6" fillId="0" borderId="33" xfId="0" applyFont="1" applyBorder="1" applyAlignment="1">
      <alignment/>
    </xf>
    <xf numFmtId="1" fontId="4" fillId="0" borderId="31" xfId="0" applyNumberFormat="1" applyFont="1" applyBorder="1" applyAlignment="1">
      <alignment horizontal="left" vertical="top" wrapText="1"/>
    </xf>
    <xf numFmtId="0" fontId="4" fillId="0" borderId="31" xfId="0" applyNumberFormat="1" applyFont="1" applyBorder="1" applyAlignment="1">
      <alignment horizontal="center" vertical="top"/>
    </xf>
    <xf numFmtId="0" fontId="5" fillId="0" borderId="31" xfId="0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0" fontId="6" fillId="0" borderId="31" xfId="0" applyFont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1" xfId="0" applyNumberFormat="1" applyFont="1" applyBorder="1" applyAlignment="1">
      <alignment/>
    </xf>
    <xf numFmtId="3" fontId="6" fillId="42" borderId="31" xfId="0" applyNumberFormat="1" applyFont="1" applyFill="1" applyBorder="1" applyAlignment="1">
      <alignment/>
    </xf>
    <xf numFmtId="3" fontId="65" fillId="0" borderId="31" xfId="0" applyNumberFormat="1" applyFont="1" applyFill="1" applyBorder="1" applyAlignment="1">
      <alignment/>
    </xf>
    <xf numFmtId="0" fontId="12" fillId="41" borderId="34" xfId="0" applyFont="1" applyFill="1" applyBorder="1" applyAlignment="1">
      <alignment/>
    </xf>
    <xf numFmtId="3" fontId="7" fillId="41" borderId="34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3" fontId="6" fillId="40" borderId="31" xfId="0" applyNumberFormat="1" applyFont="1" applyFill="1" applyBorder="1" applyAlignment="1">
      <alignment/>
    </xf>
    <xf numFmtId="0" fontId="6" fillId="0" borderId="31" xfId="0" applyFont="1" applyBorder="1" applyAlignment="1">
      <alignment vertical="top"/>
    </xf>
    <xf numFmtId="3" fontId="6" fillId="40" borderId="31" xfId="0" applyNumberFormat="1" applyFont="1" applyFill="1" applyBorder="1" applyAlignment="1">
      <alignment horizontal="right" vertical="top"/>
    </xf>
    <xf numFmtId="0" fontId="6" fillId="40" borderId="31" xfId="0" applyFont="1" applyFill="1" applyBorder="1" applyAlignment="1">
      <alignment/>
    </xf>
    <xf numFmtId="0" fontId="7" fillId="41" borderId="31" xfId="0" applyFont="1" applyFill="1" applyBorder="1" applyAlignment="1">
      <alignment vertical="top"/>
    </xf>
    <xf numFmtId="3" fontId="7" fillId="41" borderId="31" xfId="0" applyNumberFormat="1" applyFont="1" applyFill="1" applyBorder="1" applyAlignment="1">
      <alignment/>
    </xf>
    <xf numFmtId="0" fontId="14" fillId="0" borderId="35" xfId="0" applyFont="1" applyBorder="1" applyAlignment="1">
      <alignment wrapText="1"/>
    </xf>
    <xf numFmtId="0" fontId="4" fillId="38" borderId="33" xfId="0" applyFont="1" applyFill="1" applyBorder="1" applyAlignment="1">
      <alignment horizontal="center"/>
    </xf>
    <xf numFmtId="1" fontId="4" fillId="38" borderId="33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37" xfId="0" applyFont="1" applyFill="1" applyBorder="1" applyAlignment="1">
      <alignment/>
    </xf>
    <xf numFmtId="3" fontId="6" fillId="40" borderId="38" xfId="0" applyNumberFormat="1" applyFont="1" applyFill="1" applyBorder="1" applyAlignment="1">
      <alignment/>
    </xf>
    <xf numFmtId="0" fontId="7" fillId="41" borderId="39" xfId="0" applyFont="1" applyFill="1" applyBorder="1" applyAlignment="1">
      <alignment vertical="top"/>
    </xf>
    <xf numFmtId="3" fontId="7" fillId="41" borderId="40" xfId="0" applyNumberFormat="1" applyFont="1" applyFill="1" applyBorder="1" applyAlignment="1">
      <alignment/>
    </xf>
    <xf numFmtId="1" fontId="4" fillId="0" borderId="41" xfId="0" applyNumberFormat="1" applyFont="1" applyBorder="1" applyAlignment="1">
      <alignment horizontal="left" vertical="top" wrapText="1"/>
    </xf>
    <xf numFmtId="0" fontId="4" fillId="0" borderId="42" xfId="0" applyNumberFormat="1" applyFont="1" applyBorder="1" applyAlignment="1">
      <alignment horizontal="center" vertical="top"/>
    </xf>
    <xf numFmtId="3" fontId="6" fillId="33" borderId="43" xfId="0" applyNumberFormat="1" applyFont="1" applyFill="1" applyBorder="1" applyAlignment="1">
      <alignment/>
    </xf>
    <xf numFmtId="3" fontId="6" fillId="0" borderId="43" xfId="0" applyNumberFormat="1" applyFont="1" applyFill="1" applyBorder="1" applyAlignment="1">
      <alignment/>
    </xf>
    <xf numFmtId="3" fontId="6" fillId="0" borderId="43" xfId="0" applyNumberFormat="1" applyFont="1" applyBorder="1" applyAlignment="1">
      <alignment/>
    </xf>
    <xf numFmtId="3" fontId="6" fillId="42" borderId="43" xfId="0" applyNumberFormat="1" applyFont="1" applyFill="1" applyBorder="1" applyAlignment="1">
      <alignment/>
    </xf>
    <xf numFmtId="3" fontId="65" fillId="0" borderId="43" xfId="0" applyNumberFormat="1" applyFont="1" applyFill="1" applyBorder="1" applyAlignment="1">
      <alignment/>
    </xf>
    <xf numFmtId="3" fontId="6" fillId="43" borderId="43" xfId="0" applyNumberFormat="1" applyFont="1" applyFill="1" applyBorder="1" applyAlignment="1">
      <alignment/>
    </xf>
    <xf numFmtId="3" fontId="6" fillId="43" borderId="31" xfId="0" applyNumberFormat="1" applyFont="1" applyFill="1" applyBorder="1" applyAlignment="1">
      <alignment/>
    </xf>
    <xf numFmtId="0" fontId="12" fillId="41" borderId="44" xfId="0" applyFont="1" applyFill="1" applyBorder="1" applyAlignment="1">
      <alignment/>
    </xf>
    <xf numFmtId="3" fontId="7" fillId="41" borderId="45" xfId="0" applyNumberFormat="1" applyFont="1" applyFill="1" applyBorder="1" applyAlignment="1">
      <alignment/>
    </xf>
    <xf numFmtId="0" fontId="18" fillId="0" borderId="46" xfId="0" applyFont="1" applyBorder="1" applyAlignment="1">
      <alignment/>
    </xf>
    <xf numFmtId="3" fontId="0" fillId="0" borderId="46" xfId="0" applyNumberFormat="1" applyBorder="1" applyAlignment="1">
      <alignment/>
    </xf>
    <xf numFmtId="0" fontId="65" fillId="0" borderId="31" xfId="0" applyFont="1" applyBorder="1" applyAlignment="1">
      <alignment horizontal="right" wrapText="1"/>
    </xf>
    <xf numFmtId="1" fontId="65" fillId="0" borderId="31" xfId="0" applyNumberFormat="1" applyFont="1" applyBorder="1" applyAlignment="1">
      <alignment horizontal="right" wrapText="1"/>
    </xf>
    <xf numFmtId="0" fontId="12" fillId="41" borderId="31" xfId="0" applyFont="1" applyFill="1" applyBorder="1" applyAlignment="1">
      <alignment/>
    </xf>
    <xf numFmtId="1" fontId="4" fillId="0" borderId="47" xfId="0" applyNumberFormat="1" applyFont="1" applyBorder="1" applyAlignment="1">
      <alignment horizontal="left" vertical="top" wrapText="1"/>
    </xf>
    <xf numFmtId="0" fontId="4" fillId="0" borderId="48" xfId="0" applyNumberFormat="1" applyFont="1" applyBorder="1" applyAlignment="1">
      <alignment horizontal="center" vertical="top"/>
    </xf>
    <xf numFmtId="0" fontId="5" fillId="0" borderId="49" xfId="0" applyFont="1" applyBorder="1" applyAlignment="1">
      <alignment/>
    </xf>
    <xf numFmtId="3" fontId="5" fillId="0" borderId="31" xfId="0" applyNumberFormat="1" applyFont="1" applyBorder="1" applyAlignment="1">
      <alignment/>
    </xf>
    <xf numFmtId="0" fontId="12" fillId="41" borderId="37" xfId="0" applyFont="1" applyFill="1" applyBorder="1" applyAlignment="1">
      <alignment/>
    </xf>
    <xf numFmtId="0" fontId="63" fillId="37" borderId="37" xfId="0" applyFont="1" applyFill="1" applyBorder="1" applyAlignment="1">
      <alignment/>
    </xf>
    <xf numFmtId="3" fontId="63" fillId="37" borderId="31" xfId="0" applyNumberFormat="1" applyFont="1" applyFill="1" applyBorder="1" applyAlignment="1">
      <alignment/>
    </xf>
    <xf numFmtId="0" fontId="16" fillId="36" borderId="50" xfId="0" applyFont="1" applyFill="1" applyBorder="1" applyAlignment="1">
      <alignment vertical="top"/>
    </xf>
    <xf numFmtId="0" fontId="4" fillId="36" borderId="50" xfId="0" applyNumberFormat="1" applyFont="1" applyFill="1" applyBorder="1" applyAlignment="1">
      <alignment horizontal="center" vertical="top"/>
    </xf>
    <xf numFmtId="0" fontId="4" fillId="36" borderId="51" xfId="0" applyNumberFormat="1" applyFont="1" applyFill="1" applyBorder="1" applyAlignment="1">
      <alignment horizontal="center" vertical="top"/>
    </xf>
    <xf numFmtId="0" fontId="5" fillId="0" borderId="52" xfId="0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3" xfId="0" applyNumberFormat="1" applyFont="1" applyFill="1" applyBorder="1" applyAlignment="1">
      <alignment/>
    </xf>
    <xf numFmtId="0" fontId="16" fillId="36" borderId="21" xfId="0" applyFont="1" applyFill="1" applyBorder="1" applyAlignment="1">
      <alignment vertical="top"/>
    </xf>
    <xf numFmtId="0" fontId="4" fillId="36" borderId="54" xfId="0" applyNumberFormat="1" applyFont="1" applyFill="1" applyBorder="1" applyAlignment="1">
      <alignment horizontal="center" vertical="top"/>
    </xf>
    <xf numFmtId="0" fontId="5" fillId="0" borderId="31" xfId="0" applyFont="1" applyBorder="1" applyAlignment="1">
      <alignment/>
    </xf>
    <xf numFmtId="0" fontId="3" fillId="0" borderId="55" xfId="0" applyFont="1" applyBorder="1" applyAlignment="1">
      <alignment vertical="top"/>
    </xf>
    <xf numFmtId="0" fontId="4" fillId="36" borderId="56" xfId="0" applyNumberFormat="1" applyFont="1" applyFill="1" applyBorder="1" applyAlignment="1">
      <alignment horizontal="center" vertical="top"/>
    </xf>
    <xf numFmtId="0" fontId="4" fillId="36" borderId="57" xfId="0" applyNumberFormat="1" applyFont="1" applyFill="1" applyBorder="1" applyAlignment="1">
      <alignment horizontal="center" vertical="top"/>
    </xf>
    <xf numFmtId="0" fontId="5" fillId="0" borderId="58" xfId="0" applyFont="1" applyBorder="1" applyAlignment="1">
      <alignment/>
    </xf>
    <xf numFmtId="3" fontId="6" fillId="0" borderId="59" xfId="0" applyNumberFormat="1" applyFont="1" applyBorder="1" applyAlignment="1">
      <alignment/>
    </xf>
    <xf numFmtId="0" fontId="7" fillId="41" borderId="60" xfId="0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0" fontId="7" fillId="41" borderId="31" xfId="0" applyFont="1" applyFill="1" applyBorder="1" applyAlignment="1">
      <alignment/>
    </xf>
    <xf numFmtId="0" fontId="7" fillId="41" borderId="62" xfId="0" applyFont="1" applyFill="1" applyBorder="1" applyAlignment="1">
      <alignment/>
    </xf>
    <xf numFmtId="3" fontId="7" fillId="41" borderId="63" xfId="0" applyNumberFormat="1" applyFont="1" applyFill="1" applyBorder="1" applyAlignment="1">
      <alignment/>
    </xf>
    <xf numFmtId="0" fontId="6" fillId="40" borderId="64" xfId="0" applyFont="1" applyFill="1" applyBorder="1" applyAlignment="1">
      <alignment vertical="top"/>
    </xf>
    <xf numFmtId="3" fontId="6" fillId="40" borderId="65" xfId="0" applyNumberFormat="1" applyFont="1" applyFill="1" applyBorder="1" applyAlignment="1">
      <alignment/>
    </xf>
    <xf numFmtId="1" fontId="4" fillId="38" borderId="66" xfId="0" applyNumberFormat="1" applyFont="1" applyFill="1" applyBorder="1" applyAlignment="1">
      <alignment horizontal="center"/>
    </xf>
    <xf numFmtId="3" fontId="6" fillId="0" borderId="38" xfId="0" applyNumberFormat="1" applyFont="1" applyBorder="1" applyAlignment="1">
      <alignment/>
    </xf>
    <xf numFmtId="3" fontId="6" fillId="0" borderId="38" xfId="0" applyNumberFormat="1" applyFont="1" applyFill="1" applyBorder="1" applyAlignment="1">
      <alignment/>
    </xf>
    <xf numFmtId="0" fontId="7" fillId="41" borderId="67" xfId="0" applyFont="1" applyFill="1" applyBorder="1" applyAlignment="1">
      <alignment vertical="top"/>
    </xf>
    <xf numFmtId="3" fontId="7" fillId="41" borderId="68" xfId="0" applyNumberFormat="1" applyFont="1" applyFill="1" applyBorder="1" applyAlignment="1">
      <alignment/>
    </xf>
    <xf numFmtId="0" fontId="0" fillId="0" borderId="69" xfId="0" applyBorder="1" applyAlignment="1">
      <alignment/>
    </xf>
    <xf numFmtId="0" fontId="0" fillId="0" borderId="46" xfId="0" applyBorder="1" applyAlignment="1">
      <alignment/>
    </xf>
    <xf numFmtId="0" fontId="4" fillId="0" borderId="70" xfId="0" applyNumberFormat="1" applyFont="1" applyBorder="1" applyAlignment="1">
      <alignment horizontal="center" vertical="top"/>
    </xf>
    <xf numFmtId="3" fontId="5" fillId="0" borderId="38" xfId="0" applyNumberFormat="1" applyFont="1" applyBorder="1" applyAlignment="1">
      <alignment/>
    </xf>
    <xf numFmtId="0" fontId="0" fillId="0" borderId="71" xfId="0" applyBorder="1" applyAlignment="1">
      <alignment/>
    </xf>
    <xf numFmtId="1" fontId="4" fillId="0" borderId="72" xfId="0" applyNumberFormat="1" applyFont="1" applyBorder="1" applyAlignment="1">
      <alignment horizontal="left" vertical="top" wrapText="1"/>
    </xf>
    <xf numFmtId="0" fontId="5" fillId="0" borderId="37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30" xfId="0" applyNumberFormat="1" applyFont="1" applyFill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68" xfId="0" applyNumberFormat="1" applyFont="1" applyFill="1" applyBorder="1" applyAlignment="1">
      <alignment/>
    </xf>
    <xf numFmtId="3" fontId="6" fillId="40" borderId="73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8" xfId="0" applyFont="1" applyBorder="1" applyAlignment="1">
      <alignment/>
    </xf>
    <xf numFmtId="1" fontId="4" fillId="0" borderId="31" xfId="0" applyNumberFormat="1" applyFont="1" applyBorder="1" applyAlignment="1">
      <alignment horizontal="center" vertical="top"/>
    </xf>
    <xf numFmtId="1" fontId="4" fillId="0" borderId="31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4" xfId="0" applyNumberFormat="1" applyFont="1" applyFill="1" applyBorder="1" applyAlignment="1">
      <alignment horizontal="center" vertical="top"/>
    </xf>
    <xf numFmtId="0" fontId="5" fillId="0" borderId="75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76" xfId="0" applyFont="1" applyFill="1" applyBorder="1" applyAlignment="1">
      <alignment vertical="top"/>
    </xf>
    <xf numFmtId="0" fontId="7" fillId="41" borderId="77" xfId="0" applyFont="1" applyFill="1" applyBorder="1" applyAlignment="1">
      <alignment vertical="top"/>
    </xf>
    <xf numFmtId="3" fontId="65" fillId="0" borderId="31" xfId="0" applyNumberFormat="1" applyFont="1" applyBorder="1" applyAlignment="1">
      <alignment horizontal="right" wrapText="1"/>
    </xf>
    <xf numFmtId="3" fontId="6" fillId="33" borderId="38" xfId="0" applyNumberFormat="1" applyFont="1" applyFill="1" applyBorder="1" applyAlignment="1">
      <alignment/>
    </xf>
    <xf numFmtId="3" fontId="6" fillId="42" borderId="38" xfId="0" applyNumberFormat="1" applyFont="1" applyFill="1" applyBorder="1" applyAlignment="1">
      <alignment/>
    </xf>
    <xf numFmtId="3" fontId="65" fillId="0" borderId="38" xfId="0" applyNumberFormat="1" applyFont="1" applyFill="1" applyBorder="1" applyAlignment="1">
      <alignment/>
    </xf>
    <xf numFmtId="3" fontId="6" fillId="43" borderId="38" xfId="0" applyNumberFormat="1" applyFont="1" applyFill="1" applyBorder="1" applyAlignment="1">
      <alignment/>
    </xf>
    <xf numFmtId="3" fontId="7" fillId="41" borderId="78" xfId="0" applyNumberFormat="1" applyFont="1" applyFill="1" applyBorder="1" applyAlignment="1">
      <alignment/>
    </xf>
    <xf numFmtId="0" fontId="66" fillId="0" borderId="79" xfId="0" applyNumberFormat="1" applyFont="1" applyBorder="1" applyAlignment="1">
      <alignment horizontal="center" vertical="top"/>
    </xf>
    <xf numFmtId="1" fontId="66" fillId="0" borderId="31" xfId="0" applyNumberFormat="1" applyFont="1" applyBorder="1" applyAlignment="1">
      <alignment horizontal="center" vertical="top"/>
    </xf>
    <xf numFmtId="3" fontId="66" fillId="0" borderId="31" xfId="0" applyNumberFormat="1" applyFont="1" applyBorder="1" applyAlignment="1">
      <alignment horizontal="center" vertical="top"/>
    </xf>
    <xf numFmtId="3" fontId="5" fillId="0" borderId="38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vertical="top"/>
    </xf>
    <xf numFmtId="3" fontId="6" fillId="0" borderId="80" xfId="0" applyNumberFormat="1" applyFont="1" applyFill="1" applyBorder="1" applyAlignment="1">
      <alignment/>
    </xf>
    <xf numFmtId="0" fontId="6" fillId="0" borderId="36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3" fontId="6" fillId="40" borderId="38" xfId="0" applyNumberFormat="1" applyFont="1" applyFill="1" applyBorder="1" applyAlignment="1">
      <alignment horizontal="right" vertical="top"/>
    </xf>
    <xf numFmtId="3" fontId="7" fillId="41" borderId="81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9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1" xfId="0" applyNumberFormat="1" applyFont="1" applyFill="1" applyBorder="1" applyAlignment="1">
      <alignment/>
    </xf>
    <xf numFmtId="0" fontId="12" fillId="41" borderId="84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4" xfId="0" applyNumberFormat="1" applyFont="1" applyBorder="1" applyAlignment="1">
      <alignment/>
    </xf>
    <xf numFmtId="2" fontId="69" fillId="0" borderId="14" xfId="0" applyNumberFormat="1" applyFont="1" applyBorder="1" applyAlignment="1">
      <alignment horizontal="right" wrapText="1"/>
    </xf>
    <xf numFmtId="2" fontId="69" fillId="0" borderId="14" xfId="0" applyNumberFormat="1" applyFont="1" applyFill="1" applyBorder="1" applyAlignment="1">
      <alignment horizontal="right" wrapText="1"/>
    </xf>
    <xf numFmtId="0" fontId="66" fillId="0" borderId="79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0" fontId="0" fillId="43" borderId="46" xfId="0" applyFill="1" applyBorder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9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9" xfId="0" applyNumberFormat="1" applyFont="1" applyFill="1" applyBorder="1" applyAlignment="1">
      <alignment/>
    </xf>
    <xf numFmtId="3" fontId="0" fillId="43" borderId="14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5" xfId="0" applyFont="1" applyFill="1" applyBorder="1" applyAlignment="1">
      <alignment/>
    </xf>
    <xf numFmtId="3" fontId="0" fillId="0" borderId="71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7" fillId="0" borderId="14" xfId="0" applyNumberFormat="1" applyFont="1" applyFill="1" applyBorder="1" applyAlignment="1">
      <alignment/>
    </xf>
    <xf numFmtId="3" fontId="63" fillId="0" borderId="14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7" fillId="41" borderId="38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3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73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187" fontId="4" fillId="38" borderId="26" xfId="0" applyNumberFormat="1" applyFont="1" applyFill="1" applyBorder="1" applyAlignment="1">
      <alignment horizontal="center"/>
    </xf>
    <xf numFmtId="3" fontId="6" fillId="40" borderId="92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6" fillId="40" borderId="94" xfId="0" applyNumberFormat="1" applyFont="1" applyFill="1" applyBorder="1" applyAlignment="1">
      <alignment/>
    </xf>
    <xf numFmtId="3" fontId="7" fillId="41" borderId="95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3" fontId="0" fillId="43" borderId="69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1" fillId="0" borderId="14" xfId="0" applyFont="1" applyFill="1" applyBorder="1" applyAlignment="1">
      <alignment horizontal="left" vertical="center"/>
    </xf>
    <xf numFmtId="3" fontId="7" fillId="41" borderId="31" xfId="0" applyNumberFormat="1" applyFont="1" applyFill="1" applyBorder="1" applyAlignment="1">
      <alignment horizontal="right"/>
    </xf>
    <xf numFmtId="3" fontId="7" fillId="41" borderId="61" xfId="0" applyNumberFormat="1" applyFont="1" applyFill="1" applyBorder="1" applyAlignment="1">
      <alignment horizontal="right"/>
    </xf>
    <xf numFmtId="3" fontId="7" fillId="41" borderId="78" xfId="0" applyNumberFormat="1" applyFont="1" applyFill="1" applyBorder="1" applyAlignment="1">
      <alignment horizontal="right"/>
    </xf>
    <xf numFmtId="3" fontId="7" fillId="41" borderId="63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7" fillId="41" borderId="34" xfId="0" applyNumberFormat="1" applyFont="1" applyFill="1" applyBorder="1" applyAlignment="1">
      <alignment horizontal="right"/>
    </xf>
    <xf numFmtId="4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6" fillId="0" borderId="16" xfId="0" applyFont="1" applyBorder="1" applyAlignment="1">
      <alignment/>
    </xf>
    <xf numFmtId="0" fontId="6" fillId="33" borderId="1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11" fillId="35" borderId="22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8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4" t="s">
        <v>237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4"/>
      <c r="Q1" s="42"/>
    </row>
    <row r="2" spans="1:12" s="42" customFormat="1" ht="27.75" customHeight="1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0"/>
    </row>
    <row r="3" spans="1:12" s="42" customFormat="1" ht="27.75" customHeight="1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0"/>
    </row>
    <row r="4" spans="1:12" s="42" customFormat="1" ht="32.25" customHeight="1">
      <c r="A4" s="261"/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0"/>
    </row>
    <row r="5" spans="1:12" s="14" customFormat="1" ht="15" customHeight="1">
      <c r="A5" s="45" t="s">
        <v>113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228</v>
      </c>
      <c r="C9" s="26"/>
    </row>
    <row r="10" spans="1:11" s="14" customFormat="1" ht="15" customHeight="1">
      <c r="A10" s="46" t="s">
        <v>114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5" t="s">
        <v>139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7" t="s">
        <v>138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3"/>
      <c r="G21" s="41"/>
    </row>
    <row r="25" spans="1:11" ht="12.75">
      <c r="A25" s="11" t="s">
        <v>232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I6" sqref="I6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82" t="s">
        <v>181</v>
      </c>
      <c r="B1" s="283"/>
      <c r="C1" s="283"/>
      <c r="D1" s="283"/>
      <c r="E1" s="283"/>
      <c r="F1" s="283"/>
      <c r="G1" s="283"/>
      <c r="H1" s="284"/>
    </row>
    <row r="2" spans="1:8" ht="11.25" customHeight="1">
      <c r="A2" s="122" t="s">
        <v>130</v>
      </c>
      <c r="B2" s="123">
        <v>2012</v>
      </c>
      <c r="C2" s="123">
        <v>2013</v>
      </c>
      <c r="D2" s="123">
        <v>2014</v>
      </c>
      <c r="E2" s="124">
        <v>2015</v>
      </c>
      <c r="F2" s="124">
        <v>2016</v>
      </c>
      <c r="G2" s="124" t="s">
        <v>231</v>
      </c>
      <c r="H2" s="124" t="s">
        <v>238</v>
      </c>
    </row>
    <row r="3" spans="1:8" ht="12.75">
      <c r="A3" s="125" t="s">
        <v>16</v>
      </c>
      <c r="B3" s="126">
        <v>551493.714279</v>
      </c>
      <c r="C3" s="126">
        <v>607966</v>
      </c>
      <c r="D3" s="127">
        <v>691521</v>
      </c>
      <c r="E3" s="127">
        <v>751016</v>
      </c>
      <c r="F3" s="127">
        <v>822469</v>
      </c>
      <c r="G3" s="127">
        <v>905179.5965299826</v>
      </c>
      <c r="H3" s="127">
        <v>913978.8841967196</v>
      </c>
    </row>
    <row r="4" spans="1:8" ht="12.75">
      <c r="A4" s="125" t="s">
        <v>17</v>
      </c>
      <c r="B4" s="126">
        <v>645949.516192</v>
      </c>
      <c r="C4" s="126">
        <v>754864</v>
      </c>
      <c r="D4" s="128">
        <v>984660</v>
      </c>
      <c r="E4" s="128">
        <v>1059560</v>
      </c>
      <c r="F4" s="128">
        <v>822469</v>
      </c>
      <c r="G4" s="128">
        <v>1152771.9945554251</v>
      </c>
      <c r="H4" s="128">
        <v>1152761</v>
      </c>
    </row>
    <row r="5" spans="1:8" ht="12.75">
      <c r="A5" s="125" t="s">
        <v>18</v>
      </c>
      <c r="B5" s="126">
        <v>17123.061388</v>
      </c>
      <c r="C5" s="126">
        <v>23239</v>
      </c>
      <c r="D5" s="128">
        <v>38131</v>
      </c>
      <c r="E5" s="128">
        <v>42359</v>
      </c>
      <c r="F5" s="128">
        <v>50097</v>
      </c>
      <c r="G5" s="128">
        <v>54153.623934615374</v>
      </c>
      <c r="H5" s="128">
        <v>54987</v>
      </c>
    </row>
    <row r="6" spans="1:9" ht="12.75">
      <c r="A6" s="137" t="s">
        <v>0</v>
      </c>
      <c r="B6" s="138">
        <v>1214566.291859</v>
      </c>
      <c r="C6" s="138">
        <v>1386069</v>
      </c>
      <c r="D6" s="139">
        <v>1714312</v>
      </c>
      <c r="E6" s="139">
        <v>1852934</v>
      </c>
      <c r="F6" s="139">
        <v>1974085</v>
      </c>
      <c r="G6" s="263" t="s">
        <v>241</v>
      </c>
      <c r="H6" s="263" t="s">
        <v>242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40"/>
      <c r="F8" s="40"/>
      <c r="G8" s="40"/>
      <c r="H8" s="40"/>
    </row>
    <row r="9" spans="1:8" ht="15" customHeight="1">
      <c r="A9" s="282" t="s">
        <v>180</v>
      </c>
      <c r="B9" s="283"/>
      <c r="C9" s="283"/>
      <c r="D9" s="283"/>
      <c r="E9" s="283"/>
      <c r="F9" s="283"/>
      <c r="G9" s="283"/>
      <c r="H9" s="284"/>
    </row>
    <row r="10" spans="1:8" ht="12.75" customHeight="1">
      <c r="A10" s="129" t="s">
        <v>130</v>
      </c>
      <c r="B10" s="130">
        <v>2013</v>
      </c>
      <c r="C10" s="130">
        <v>2014</v>
      </c>
      <c r="D10" s="130">
        <v>2015</v>
      </c>
      <c r="E10" s="130">
        <v>2016</v>
      </c>
      <c r="F10" s="130" t="s">
        <v>231</v>
      </c>
      <c r="G10" s="130" t="s">
        <v>238</v>
      </c>
      <c r="H10" s="130" t="s">
        <v>210</v>
      </c>
    </row>
    <row r="11" spans="1:8" ht="12.75" customHeight="1">
      <c r="A11" s="131" t="s">
        <v>16</v>
      </c>
      <c r="B11" s="75">
        <v>42947</v>
      </c>
      <c r="C11" s="76">
        <v>38044</v>
      </c>
      <c r="D11" s="75">
        <v>46920</v>
      </c>
      <c r="E11" s="75">
        <v>6805</v>
      </c>
      <c r="F11" s="266">
        <v>2439.183773276486</v>
      </c>
      <c r="G11" s="266">
        <v>5251.426119668927</v>
      </c>
      <c r="H11" s="266">
        <v>62449.32501077704</v>
      </c>
    </row>
    <row r="12" spans="1:8" ht="12.75">
      <c r="A12" s="131" t="s">
        <v>17</v>
      </c>
      <c r="B12" s="75">
        <v>63499</v>
      </c>
      <c r="C12" s="76">
        <v>-162682</v>
      </c>
      <c r="D12" s="75">
        <v>8227</v>
      </c>
      <c r="E12" s="75">
        <v>-14239</v>
      </c>
      <c r="F12" s="75">
        <v>9485.400865445628</v>
      </c>
      <c r="G12" s="75">
        <v>2509.0048486426326</v>
      </c>
      <c r="H12" s="75">
        <v>8805.110589407803</v>
      </c>
    </row>
    <row r="13" spans="1:8" ht="12.75">
      <c r="A13" s="131" t="s">
        <v>18</v>
      </c>
      <c r="B13" s="75">
        <v>5751.456293</v>
      </c>
      <c r="C13" s="76">
        <v>13500</v>
      </c>
      <c r="D13" s="75">
        <v>4032</v>
      </c>
      <c r="E13" s="75">
        <v>1536</v>
      </c>
      <c r="F13" s="75">
        <v>1151.8068747471243</v>
      </c>
      <c r="G13" s="75">
        <v>517.6743585140042</v>
      </c>
      <c r="H13" s="75">
        <v>4872.823753355458</v>
      </c>
    </row>
    <row r="14" spans="1:8" ht="12.75">
      <c r="A14" s="140" t="s">
        <v>0</v>
      </c>
      <c r="B14" s="89">
        <v>112226.560751</v>
      </c>
      <c r="C14" s="89">
        <v>-111138</v>
      </c>
      <c r="D14" s="89">
        <v>59179</v>
      </c>
      <c r="E14" s="89">
        <v>-5899</v>
      </c>
      <c r="F14" s="262" t="s">
        <v>244</v>
      </c>
      <c r="G14" s="262" t="s">
        <v>245</v>
      </c>
      <c r="H14" s="262" t="s">
        <v>246</v>
      </c>
    </row>
    <row r="15" spans="1:8" ht="12.75">
      <c r="A15" s="55"/>
      <c r="B15" s="55"/>
      <c r="C15" s="55"/>
      <c r="D15" s="81"/>
      <c r="E15" s="81"/>
      <c r="F15" s="81"/>
      <c r="G15" s="81"/>
      <c r="H15" s="55"/>
    </row>
    <row r="16" spans="1:8" ht="15" customHeight="1">
      <c r="A16" s="285" t="s">
        <v>193</v>
      </c>
      <c r="B16" s="286"/>
      <c r="C16" s="286"/>
      <c r="D16" s="286"/>
      <c r="E16" s="286"/>
      <c r="F16" s="286"/>
      <c r="G16" s="286"/>
      <c r="H16" s="287"/>
    </row>
    <row r="17" spans="1:8" ht="12" customHeight="1">
      <c r="A17" s="132"/>
      <c r="B17" s="133">
        <v>2012</v>
      </c>
      <c r="C17" s="133">
        <v>2013</v>
      </c>
      <c r="D17" s="133">
        <v>2014</v>
      </c>
      <c r="E17" s="133">
        <v>2015</v>
      </c>
      <c r="F17" s="134">
        <v>2016</v>
      </c>
      <c r="G17" s="134" t="s">
        <v>231</v>
      </c>
      <c r="H17" s="134" t="s">
        <v>238</v>
      </c>
    </row>
    <row r="18" spans="1:8" ht="12.75">
      <c r="A18" s="135" t="s">
        <v>16</v>
      </c>
      <c r="B18" s="76">
        <v>458</v>
      </c>
      <c r="C18" s="76">
        <v>482</v>
      </c>
      <c r="D18" s="76">
        <v>511</v>
      </c>
      <c r="E18" s="136">
        <v>555</v>
      </c>
      <c r="F18" s="136">
        <v>579</v>
      </c>
      <c r="G18" s="136">
        <v>795</v>
      </c>
      <c r="H18" s="136">
        <v>794</v>
      </c>
    </row>
    <row r="19" spans="1:8" ht="14.25" customHeight="1">
      <c r="A19" s="135" t="s">
        <v>17</v>
      </c>
      <c r="B19" s="76">
        <v>349</v>
      </c>
      <c r="C19" s="76">
        <v>354</v>
      </c>
      <c r="D19" s="76">
        <v>332</v>
      </c>
      <c r="E19" s="136">
        <v>349</v>
      </c>
      <c r="F19" s="136">
        <v>357</v>
      </c>
      <c r="G19" s="136">
        <v>355</v>
      </c>
      <c r="H19" s="136">
        <v>357</v>
      </c>
    </row>
    <row r="20" spans="1:8" ht="14.25" customHeight="1">
      <c r="A20" s="135" t="s">
        <v>18</v>
      </c>
      <c r="B20" s="76">
        <v>55</v>
      </c>
      <c r="C20" s="76">
        <v>84</v>
      </c>
      <c r="D20" s="76">
        <v>89</v>
      </c>
      <c r="E20" s="136">
        <v>131</v>
      </c>
      <c r="F20" s="136">
        <v>144</v>
      </c>
      <c r="G20" s="136">
        <v>135</v>
      </c>
      <c r="H20" s="136">
        <v>136</v>
      </c>
    </row>
    <row r="21" spans="1:8" ht="12.75">
      <c r="A21" s="141"/>
      <c r="B21" s="142">
        <v>862</v>
      </c>
      <c r="C21" s="142">
        <v>920</v>
      </c>
      <c r="D21" s="142">
        <v>932</v>
      </c>
      <c r="E21" s="142">
        <v>1035</v>
      </c>
      <c r="F21" s="142">
        <v>1080</v>
      </c>
      <c r="G21" s="142">
        <v>1285</v>
      </c>
      <c r="H21" s="142">
        <f>H18+H19+H20</f>
        <v>1287</v>
      </c>
    </row>
    <row r="22" spans="1:8" ht="12.75">
      <c r="A22" s="55"/>
      <c r="B22" s="55"/>
      <c r="C22" s="81"/>
      <c r="D22" s="81"/>
      <c r="E22" s="81"/>
      <c r="F22" s="81"/>
      <c r="G22" s="81"/>
      <c r="H22" s="81"/>
    </row>
    <row r="23" spans="1:8" ht="15">
      <c r="A23" s="285" t="s">
        <v>179</v>
      </c>
      <c r="B23" s="286"/>
      <c r="C23" s="286"/>
      <c r="D23" s="286"/>
      <c r="E23" s="286"/>
      <c r="F23" s="286"/>
      <c r="G23" s="286"/>
      <c r="H23" s="287"/>
    </row>
    <row r="24" spans="1:8" ht="12.75">
      <c r="A24" s="122" t="s">
        <v>130</v>
      </c>
      <c r="B24" s="133"/>
      <c r="C24" s="133"/>
      <c r="D24" s="133">
        <v>2014</v>
      </c>
      <c r="E24" s="168">
        <v>2015</v>
      </c>
      <c r="F24" s="134">
        <v>2016</v>
      </c>
      <c r="G24" s="134" t="s">
        <v>231</v>
      </c>
      <c r="H24" s="134" t="s">
        <v>238</v>
      </c>
    </row>
    <row r="25" spans="1:8" ht="12.75">
      <c r="A25" s="164" t="s">
        <v>223</v>
      </c>
      <c r="B25" s="76"/>
      <c r="C25" s="76"/>
      <c r="D25" s="136">
        <v>744104</v>
      </c>
      <c r="E25" s="136">
        <v>804981</v>
      </c>
      <c r="F25" s="136">
        <v>873204</v>
      </c>
      <c r="G25" s="136">
        <v>947977.15701411</v>
      </c>
      <c r="H25" s="136">
        <v>955807</v>
      </c>
    </row>
    <row r="26" spans="1:8" ht="12.75">
      <c r="A26" s="135" t="s">
        <v>219</v>
      </c>
      <c r="B26" s="76"/>
      <c r="C26" s="76"/>
      <c r="D26" s="136"/>
      <c r="E26" s="136"/>
      <c r="F26" s="136">
        <v>872600</v>
      </c>
      <c r="G26" s="136">
        <v>939676</v>
      </c>
      <c r="H26" s="136">
        <v>947299</v>
      </c>
    </row>
    <row r="27" spans="1:8" ht="12.75">
      <c r="A27" s="135" t="s">
        <v>220</v>
      </c>
      <c r="B27" s="76"/>
      <c r="C27" s="76"/>
      <c r="D27" s="136"/>
      <c r="E27" s="136"/>
      <c r="F27" s="136">
        <v>604</v>
      </c>
      <c r="G27" s="136">
        <v>8301.15701411</v>
      </c>
      <c r="H27" s="136">
        <v>8508</v>
      </c>
    </row>
    <row r="28" spans="1:8" ht="12.75">
      <c r="A28" s="164" t="s">
        <v>218</v>
      </c>
      <c r="B28" s="76"/>
      <c r="C28" s="76"/>
      <c r="D28" s="136">
        <v>970207</v>
      </c>
      <c r="E28" s="136">
        <v>1047926</v>
      </c>
      <c r="F28" s="136">
        <v>1100881</v>
      </c>
      <c r="G28" s="136">
        <v>1164128.072435</v>
      </c>
      <c r="H28" s="136">
        <v>1165920</v>
      </c>
    </row>
    <row r="29" spans="1:8" ht="12.75">
      <c r="A29" s="135" t="s">
        <v>186</v>
      </c>
      <c r="B29" s="76"/>
      <c r="C29" s="76"/>
      <c r="D29" s="136">
        <v>970004</v>
      </c>
      <c r="E29" s="136">
        <v>1047695</v>
      </c>
      <c r="F29" s="136">
        <v>1100646</v>
      </c>
      <c r="G29" s="224">
        <v>1164016</v>
      </c>
      <c r="H29" s="224">
        <v>1165808</v>
      </c>
    </row>
    <row r="30" spans="1:8" ht="12.75">
      <c r="A30" s="135" t="s">
        <v>187</v>
      </c>
      <c r="B30" s="76"/>
      <c r="C30" s="76"/>
      <c r="D30" s="136">
        <v>203</v>
      </c>
      <c r="E30" s="136">
        <v>231</v>
      </c>
      <c r="F30" s="136">
        <v>235</v>
      </c>
      <c r="G30" s="136">
        <v>112.072435</v>
      </c>
      <c r="H30" s="136">
        <v>112</v>
      </c>
    </row>
    <row r="31" spans="1:8" ht="12.75">
      <c r="A31" s="141" t="s">
        <v>0</v>
      </c>
      <c r="B31" s="142"/>
      <c r="C31" s="142"/>
      <c r="D31" s="142">
        <v>1714312</v>
      </c>
      <c r="E31" s="142">
        <v>1852908</v>
      </c>
      <c r="F31" s="142">
        <v>1974085</v>
      </c>
      <c r="G31" s="265">
        <v>2112105</v>
      </c>
      <c r="H31" s="265">
        <v>2121725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7" ht="12.75">
      <c r="H37" s="10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00390625" style="1" customWidth="1"/>
    <col min="8" max="8" width="14.57421875" style="32" customWidth="1"/>
    <col min="9" max="16384" width="11.421875" style="1" customWidth="1"/>
  </cols>
  <sheetData>
    <row r="1" spans="1:8" ht="21" customHeight="1">
      <c r="A1" s="272" t="s">
        <v>188</v>
      </c>
      <c r="B1" s="272"/>
      <c r="C1" s="272"/>
      <c r="D1" s="272"/>
      <c r="E1" s="272"/>
      <c r="F1" s="272"/>
      <c r="G1" s="272"/>
      <c r="H1" s="273"/>
    </row>
    <row r="2" spans="1:8" ht="15.75" customHeight="1">
      <c r="A2" s="48" t="s">
        <v>132</v>
      </c>
      <c r="B2" s="51">
        <v>2012</v>
      </c>
      <c r="C2" s="52">
        <v>2013</v>
      </c>
      <c r="D2" s="53">
        <v>2014</v>
      </c>
      <c r="E2" s="53">
        <v>2015</v>
      </c>
      <c r="F2" s="53">
        <v>2016</v>
      </c>
      <c r="G2" s="54" t="s">
        <v>231</v>
      </c>
      <c r="H2" s="251" t="s">
        <v>238</v>
      </c>
    </row>
    <row r="3" spans="1:8" ht="12.75">
      <c r="A3" s="143" t="s">
        <v>32</v>
      </c>
      <c r="B3" s="144">
        <v>17778</v>
      </c>
      <c r="C3" s="144">
        <v>23301</v>
      </c>
      <c r="D3" s="144">
        <v>28356</v>
      </c>
      <c r="E3" s="144">
        <v>38064</v>
      </c>
      <c r="F3" s="144">
        <v>29649</v>
      </c>
      <c r="G3" s="144">
        <v>30149.77178376999</v>
      </c>
      <c r="H3" s="252">
        <v>30344.67434774799</v>
      </c>
    </row>
    <row r="4" spans="1:8" ht="12.75">
      <c r="A4" s="190" t="s">
        <v>200</v>
      </c>
      <c r="B4" s="191">
        <v>649</v>
      </c>
      <c r="C4" s="191">
        <v>1022</v>
      </c>
      <c r="D4" s="191">
        <v>380</v>
      </c>
      <c r="E4" s="191">
        <v>259</v>
      </c>
      <c r="F4" s="191">
        <v>204</v>
      </c>
      <c r="G4" s="191">
        <v>185.489718</v>
      </c>
      <c r="H4" s="191">
        <v>188.215952</v>
      </c>
    </row>
    <row r="5" spans="1:8" ht="12.75">
      <c r="A5" s="62" t="s">
        <v>33</v>
      </c>
      <c r="B5" s="57">
        <v>18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253">
        <v>0</v>
      </c>
    </row>
    <row r="6" spans="1:8" ht="14.25" customHeight="1">
      <c r="A6" s="62" t="s">
        <v>51</v>
      </c>
      <c r="B6" s="57">
        <v>28769</v>
      </c>
      <c r="C6" s="57">
        <v>26936</v>
      </c>
      <c r="D6" s="57">
        <v>27920</v>
      </c>
      <c r="E6" s="57">
        <v>21357</v>
      </c>
      <c r="F6" s="57">
        <v>22933</v>
      </c>
      <c r="G6" s="57">
        <v>28413.02130880937</v>
      </c>
      <c r="H6" s="253">
        <v>29503.810165831866</v>
      </c>
    </row>
    <row r="7" spans="1:8" ht="13.5" customHeight="1">
      <c r="A7" s="62" t="s">
        <v>34</v>
      </c>
      <c r="B7" s="57">
        <v>1886</v>
      </c>
      <c r="C7" s="57">
        <v>1282</v>
      </c>
      <c r="D7" s="57">
        <v>1366</v>
      </c>
      <c r="E7" s="57">
        <v>1169</v>
      </c>
      <c r="F7" s="57">
        <v>977</v>
      </c>
      <c r="G7" s="57">
        <v>1123.0741467</v>
      </c>
      <c r="H7" s="253">
        <v>1169.0174145</v>
      </c>
    </row>
    <row r="8" spans="1:8" ht="12.75" customHeight="1">
      <c r="A8" s="62" t="s">
        <v>35</v>
      </c>
      <c r="B8" s="57">
        <v>21223</v>
      </c>
      <c r="C8" s="57">
        <v>23822</v>
      </c>
      <c r="D8" s="57">
        <v>23507</v>
      </c>
      <c r="E8" s="57">
        <v>27996</v>
      </c>
      <c r="F8" s="57">
        <v>25587</v>
      </c>
      <c r="G8" s="64">
        <v>30233.522886054583</v>
      </c>
      <c r="H8" s="253">
        <v>31017.16108152006</v>
      </c>
    </row>
    <row r="9" spans="1:8" ht="12.75">
      <c r="A9" s="62" t="s">
        <v>36</v>
      </c>
      <c r="B9" s="57">
        <v>8320</v>
      </c>
      <c r="C9" s="57">
        <v>8445</v>
      </c>
      <c r="D9" s="57">
        <v>8941</v>
      </c>
      <c r="E9" s="57">
        <v>8943</v>
      </c>
      <c r="F9" s="57">
        <v>9615</v>
      </c>
      <c r="G9" s="57">
        <v>11492.41379068968</v>
      </c>
      <c r="H9" s="253">
        <v>11695.86587765889</v>
      </c>
    </row>
    <row r="10" spans="1:8" ht="12.75">
      <c r="A10" s="62" t="s">
        <v>37</v>
      </c>
      <c r="B10" s="57">
        <v>77463</v>
      </c>
      <c r="C10" s="63">
        <v>102872</v>
      </c>
      <c r="D10" s="57">
        <v>140412</v>
      </c>
      <c r="E10" s="57">
        <v>165518</v>
      </c>
      <c r="F10" s="57">
        <v>190274</v>
      </c>
      <c r="G10" s="57">
        <v>202950.15734460205</v>
      </c>
      <c r="H10" s="253">
        <v>204626.55557478947</v>
      </c>
    </row>
    <row r="11" spans="1:8" ht="12.75">
      <c r="A11" s="62" t="s">
        <v>38</v>
      </c>
      <c r="B11" s="57">
        <v>681</v>
      </c>
      <c r="C11" s="57">
        <v>863</v>
      </c>
      <c r="D11" s="57">
        <v>935</v>
      </c>
      <c r="E11" s="57">
        <v>1251</v>
      </c>
      <c r="F11" s="57">
        <v>762</v>
      </c>
      <c r="G11" s="57">
        <v>1030.977506</v>
      </c>
      <c r="H11" s="253">
        <v>965.7834534</v>
      </c>
    </row>
    <row r="12" spans="1:8" ht="12.75">
      <c r="A12" s="62" t="s">
        <v>52</v>
      </c>
      <c r="B12" s="57">
        <v>914</v>
      </c>
      <c r="C12" s="57">
        <v>984</v>
      </c>
      <c r="D12" s="57">
        <v>1025</v>
      </c>
      <c r="E12" s="57">
        <v>1210</v>
      </c>
      <c r="F12" s="57">
        <v>788</v>
      </c>
      <c r="G12" s="57">
        <v>1088.090155</v>
      </c>
      <c r="H12" s="253">
        <v>1080.524076</v>
      </c>
    </row>
    <row r="13" spans="1:8" ht="12.75">
      <c r="A13" s="62" t="s">
        <v>39</v>
      </c>
      <c r="B13" s="57">
        <v>2908</v>
      </c>
      <c r="C13" s="57">
        <v>5103</v>
      </c>
      <c r="D13" s="57">
        <v>4889</v>
      </c>
      <c r="E13" s="57">
        <v>4890</v>
      </c>
      <c r="F13" s="57">
        <v>4788</v>
      </c>
      <c r="G13" s="57">
        <v>5594.06682555698</v>
      </c>
      <c r="H13" s="253">
        <v>5744.6787428777</v>
      </c>
    </row>
    <row r="14" spans="1:8" ht="12.75">
      <c r="A14" s="62" t="s">
        <v>40</v>
      </c>
      <c r="B14" s="64">
        <v>2998</v>
      </c>
      <c r="C14" s="64">
        <v>2206</v>
      </c>
      <c r="D14" s="64">
        <v>1757</v>
      </c>
      <c r="E14" s="64">
        <v>1302</v>
      </c>
      <c r="F14" s="64">
        <v>979</v>
      </c>
      <c r="G14" s="64">
        <v>1007.9270734</v>
      </c>
      <c r="H14" s="254">
        <v>1028.0822926</v>
      </c>
    </row>
    <row r="15" spans="1:8" ht="12.75">
      <c r="A15" s="62" t="s">
        <v>41</v>
      </c>
      <c r="B15" s="57">
        <v>927</v>
      </c>
      <c r="C15" s="57">
        <v>348</v>
      </c>
      <c r="D15" s="57">
        <v>288</v>
      </c>
      <c r="E15" s="57">
        <v>298</v>
      </c>
      <c r="F15" s="57">
        <v>321</v>
      </c>
      <c r="G15" s="57">
        <v>760.868181</v>
      </c>
      <c r="H15" s="253">
        <v>920.3168834</v>
      </c>
    </row>
    <row r="16" spans="1:8" ht="12.75">
      <c r="A16" s="62" t="s">
        <v>42</v>
      </c>
      <c r="B16" s="57">
        <v>2886</v>
      </c>
      <c r="C16" s="57">
        <v>1827</v>
      </c>
      <c r="D16" s="57">
        <v>1196</v>
      </c>
      <c r="E16" s="57">
        <v>489</v>
      </c>
      <c r="F16" s="57">
        <v>478</v>
      </c>
      <c r="G16" s="57">
        <v>444.3121994</v>
      </c>
      <c r="H16" s="253">
        <v>451.30888898</v>
      </c>
    </row>
    <row r="17" spans="1:8" ht="12.75">
      <c r="A17" s="62" t="s">
        <v>43</v>
      </c>
      <c r="B17" s="57">
        <v>21053</v>
      </c>
      <c r="C17" s="57">
        <v>22238</v>
      </c>
      <c r="D17" s="57">
        <v>27291</v>
      </c>
      <c r="E17" s="57">
        <v>28170</v>
      </c>
      <c r="F17" s="57">
        <v>29912</v>
      </c>
      <c r="G17" s="57">
        <v>24661.12361115774</v>
      </c>
      <c r="H17" s="253">
        <v>24113.852268153823</v>
      </c>
    </row>
    <row r="18" spans="1:8" ht="13.5" customHeight="1">
      <c r="A18" s="62" t="s">
        <v>44</v>
      </c>
      <c r="B18" s="57">
        <v>2124</v>
      </c>
      <c r="C18" s="57">
        <v>2487</v>
      </c>
      <c r="D18" s="57">
        <v>2230</v>
      </c>
      <c r="E18" s="57">
        <v>2026</v>
      </c>
      <c r="F18" s="57">
        <v>1731</v>
      </c>
      <c r="G18" s="57">
        <v>1086.52122671328</v>
      </c>
      <c r="H18" s="253">
        <v>1085.98413652036</v>
      </c>
    </row>
    <row r="19" spans="1:8" ht="13.5" customHeight="1">
      <c r="A19" s="62" t="s">
        <v>45</v>
      </c>
      <c r="B19" s="57">
        <v>1941</v>
      </c>
      <c r="C19" s="57">
        <v>2249</v>
      </c>
      <c r="D19" s="57">
        <v>1918</v>
      </c>
      <c r="E19" s="57">
        <v>2206</v>
      </c>
      <c r="F19" s="57">
        <v>1704</v>
      </c>
      <c r="G19" s="57">
        <v>1829.39687505</v>
      </c>
      <c r="H19" s="253">
        <v>1839.18310107</v>
      </c>
    </row>
    <row r="20" spans="1:8" ht="12.75">
      <c r="A20" s="62" t="s">
        <v>46</v>
      </c>
      <c r="B20" s="57">
        <v>3492.693627</v>
      </c>
      <c r="C20" s="57">
        <v>2749</v>
      </c>
      <c r="D20" s="57">
        <v>1310</v>
      </c>
      <c r="E20" s="57">
        <v>880</v>
      </c>
      <c r="F20" s="57">
        <v>777</v>
      </c>
      <c r="G20" s="57">
        <v>693.97581945</v>
      </c>
      <c r="H20" s="253">
        <v>701.90005189</v>
      </c>
    </row>
    <row r="21" spans="1:8" ht="12.75">
      <c r="A21" s="62" t="s">
        <v>169</v>
      </c>
      <c r="B21" s="57"/>
      <c r="C21" s="57"/>
      <c r="D21" s="57">
        <v>3065</v>
      </c>
      <c r="E21" s="57">
        <v>3851</v>
      </c>
      <c r="F21" s="57">
        <v>5340</v>
      </c>
      <c r="G21" s="57">
        <v>7483.16696325259</v>
      </c>
      <c r="H21" s="253">
        <v>7707.78846830624</v>
      </c>
    </row>
    <row r="22" spans="1:8" ht="14.25" customHeight="1">
      <c r="A22" s="65" t="s">
        <v>20</v>
      </c>
      <c r="B22" s="58">
        <v>178252.693627</v>
      </c>
      <c r="C22" s="58">
        <v>205433</v>
      </c>
      <c r="D22" s="58">
        <v>248430</v>
      </c>
      <c r="E22" s="58">
        <v>271815</v>
      </c>
      <c r="F22" s="58">
        <v>297170</v>
      </c>
      <c r="G22" s="58">
        <f>SUM(G4:G21)</f>
        <v>320078.1056308362</v>
      </c>
      <c r="H22" s="58">
        <f>SUM(H4:H21)</f>
        <v>323840.0284294984</v>
      </c>
    </row>
    <row r="23" spans="1:8" ht="12.75">
      <c r="A23" s="62" t="s">
        <v>63</v>
      </c>
      <c r="B23" s="57">
        <v>51280</v>
      </c>
      <c r="C23" s="57">
        <v>57498</v>
      </c>
      <c r="D23" s="57">
        <v>56920</v>
      </c>
      <c r="E23" s="57">
        <v>34637</v>
      </c>
      <c r="F23" s="57">
        <v>36903</v>
      </c>
      <c r="G23" s="57">
        <v>41845.57953905133</v>
      </c>
      <c r="H23" s="253">
        <v>46594.08922369012</v>
      </c>
    </row>
    <row r="24" spans="1:8" ht="12.75">
      <c r="A24" s="62" t="s">
        <v>64</v>
      </c>
      <c r="B24" s="57">
        <v>20578</v>
      </c>
      <c r="C24" s="57">
        <v>22010</v>
      </c>
      <c r="D24" s="57">
        <v>28290</v>
      </c>
      <c r="E24" s="57">
        <v>34881</v>
      </c>
      <c r="F24" s="57">
        <v>40682</v>
      </c>
      <c r="G24" s="57">
        <v>45402.08742346639</v>
      </c>
      <c r="H24" s="253">
        <v>45263.04547422814</v>
      </c>
    </row>
    <row r="25" spans="1:8" ht="12.75">
      <c r="A25" s="62" t="s">
        <v>65</v>
      </c>
      <c r="B25" s="57">
        <v>74261</v>
      </c>
      <c r="C25" s="57">
        <v>68957</v>
      </c>
      <c r="D25" s="57">
        <v>81879</v>
      </c>
      <c r="E25" s="57">
        <v>86462</v>
      </c>
      <c r="F25" s="57">
        <v>95515</v>
      </c>
      <c r="G25" s="57">
        <v>107006.30194859882</v>
      </c>
      <c r="H25" s="253">
        <v>108204.28102994538</v>
      </c>
    </row>
    <row r="26" spans="1:8" ht="12.75">
      <c r="A26" s="62" t="s">
        <v>53</v>
      </c>
      <c r="B26" s="57">
        <v>481</v>
      </c>
      <c r="C26" s="57">
        <v>260</v>
      </c>
      <c r="D26" s="57">
        <v>179</v>
      </c>
      <c r="E26" s="57">
        <v>148</v>
      </c>
      <c r="F26" s="57">
        <v>131</v>
      </c>
      <c r="G26" s="57">
        <v>129.8364134</v>
      </c>
      <c r="H26" s="253">
        <v>127.7118979</v>
      </c>
    </row>
    <row r="27" spans="1:8" ht="12.75">
      <c r="A27" s="65" t="s">
        <v>21</v>
      </c>
      <c r="B27" s="58">
        <v>146600</v>
      </c>
      <c r="C27" s="58">
        <v>148725</v>
      </c>
      <c r="D27" s="58">
        <v>167268</v>
      </c>
      <c r="E27" s="58">
        <v>156128</v>
      </c>
      <c r="F27" s="58">
        <v>173231</v>
      </c>
      <c r="G27" s="58">
        <f>SUM(G23:G26)</f>
        <v>194383.80532451652</v>
      </c>
      <c r="H27" s="58">
        <f>SUM(H23:H26)</f>
        <v>200189.12762576365</v>
      </c>
    </row>
    <row r="28" spans="1:8" ht="12.75">
      <c r="A28" s="62" t="s">
        <v>47</v>
      </c>
      <c r="B28" s="57">
        <v>36331</v>
      </c>
      <c r="C28" s="57">
        <v>36201</v>
      </c>
      <c r="D28" s="64">
        <v>31987</v>
      </c>
      <c r="E28" s="57">
        <v>30246</v>
      </c>
      <c r="F28" s="57">
        <v>30829</v>
      </c>
      <c r="G28" s="57">
        <v>25350.378364521875</v>
      </c>
      <c r="H28" s="253">
        <v>23298.350528745683</v>
      </c>
    </row>
    <row r="29" spans="1:8" ht="12.75">
      <c r="A29" s="62" t="s">
        <v>48</v>
      </c>
      <c r="B29" s="57">
        <v>52931</v>
      </c>
      <c r="C29" s="64">
        <v>64764</v>
      </c>
      <c r="D29" s="57">
        <v>45087</v>
      </c>
      <c r="E29" s="64">
        <v>52020</v>
      </c>
      <c r="F29" s="57">
        <v>53331</v>
      </c>
      <c r="G29" s="57">
        <v>44190.1505511317</v>
      </c>
      <c r="H29" s="253">
        <v>43164.25660461173</v>
      </c>
    </row>
    <row r="30" spans="1:8" ht="12.75">
      <c r="A30" s="62" t="s">
        <v>49</v>
      </c>
      <c r="B30" s="57">
        <v>59989</v>
      </c>
      <c r="C30" s="57">
        <v>46891</v>
      </c>
      <c r="D30" s="57">
        <v>56081</v>
      </c>
      <c r="E30" s="57">
        <v>46143</v>
      </c>
      <c r="F30" s="57">
        <v>57813</v>
      </c>
      <c r="G30" s="57">
        <v>51041.012630182726</v>
      </c>
      <c r="H30" s="253">
        <v>51542.09003183384</v>
      </c>
    </row>
    <row r="31" spans="1:8" ht="12.75">
      <c r="A31" s="62" t="s">
        <v>153</v>
      </c>
      <c r="B31" s="57">
        <v>7398</v>
      </c>
      <c r="C31" s="64">
        <v>15284</v>
      </c>
      <c r="D31" s="57">
        <v>33342</v>
      </c>
      <c r="E31" s="57">
        <v>63213</v>
      </c>
      <c r="F31" s="57">
        <v>65579</v>
      </c>
      <c r="G31" s="57">
        <v>63928.22094709</v>
      </c>
      <c r="H31" s="253">
        <v>63514.00856449</v>
      </c>
    </row>
    <row r="32" spans="1:8" ht="12.75">
      <c r="A32" s="62" t="s">
        <v>156</v>
      </c>
      <c r="B32" s="57">
        <v>11435</v>
      </c>
      <c r="C32" s="64">
        <v>8103</v>
      </c>
      <c r="D32" s="57">
        <v>5811</v>
      </c>
      <c r="E32" s="64">
        <v>5929</v>
      </c>
      <c r="F32" s="57">
        <v>5976</v>
      </c>
      <c r="G32" s="57">
        <v>6612.00629210655</v>
      </c>
      <c r="H32" s="253">
        <v>6618.90527471601</v>
      </c>
    </row>
    <row r="33" spans="1:8" ht="12.75">
      <c r="A33" s="62" t="s">
        <v>205</v>
      </c>
      <c r="B33" s="57"/>
      <c r="C33" s="64"/>
      <c r="D33" s="57">
        <v>2738</v>
      </c>
      <c r="E33" s="57">
        <v>2447</v>
      </c>
      <c r="F33" s="57">
        <v>3788</v>
      </c>
      <c r="G33" s="57">
        <v>4446.2129731</v>
      </c>
      <c r="H33" s="253">
        <v>4453.26627362</v>
      </c>
    </row>
    <row r="34" spans="1:8" ht="14.25" customHeight="1">
      <c r="A34" s="65" t="s">
        <v>22</v>
      </c>
      <c r="B34" s="58">
        <v>168084</v>
      </c>
      <c r="C34" s="58">
        <v>171243</v>
      </c>
      <c r="D34" s="58">
        <v>175046</v>
      </c>
      <c r="E34" s="58">
        <v>199998</v>
      </c>
      <c r="F34" s="58">
        <v>217316</v>
      </c>
      <c r="G34" s="58">
        <f>SUM(G28:G33)</f>
        <v>195567.98175813284</v>
      </c>
      <c r="H34" s="58">
        <f>SUM(H28:H33)</f>
        <v>192590.87727801723</v>
      </c>
    </row>
    <row r="35" spans="1:8" ht="12" customHeight="1">
      <c r="A35" s="66" t="s">
        <v>50</v>
      </c>
      <c r="B35" s="59">
        <v>14</v>
      </c>
      <c r="C35" s="59">
        <v>12</v>
      </c>
      <c r="D35" s="59">
        <v>263</v>
      </c>
      <c r="E35" s="59">
        <v>320</v>
      </c>
      <c r="F35" s="59">
        <v>323</v>
      </c>
      <c r="G35" s="59">
        <v>266.930014</v>
      </c>
      <c r="H35" s="255">
        <v>271.805767</v>
      </c>
    </row>
    <row r="36" spans="1:8" ht="12.75">
      <c r="A36" s="67" t="s">
        <v>150</v>
      </c>
      <c r="B36" s="59"/>
      <c r="C36" s="59">
        <v>234</v>
      </c>
      <c r="D36" s="59">
        <v>242</v>
      </c>
      <c r="E36" s="59">
        <v>243</v>
      </c>
      <c r="F36" s="59">
        <v>561</v>
      </c>
      <c r="G36" s="59">
        <v>8695.20129829</v>
      </c>
      <c r="H36" s="255">
        <v>8656.45348735</v>
      </c>
    </row>
    <row r="37" spans="1:8" ht="12" customHeight="1">
      <c r="A37" s="67" t="s">
        <v>54</v>
      </c>
      <c r="B37" s="59">
        <v>38143</v>
      </c>
      <c r="C37" s="59">
        <v>45382</v>
      </c>
      <c r="D37" s="59">
        <v>45686</v>
      </c>
      <c r="E37" s="59">
        <v>56701</v>
      </c>
      <c r="F37" s="59">
        <v>72036</v>
      </c>
      <c r="G37" s="59">
        <v>112942.85918324126</v>
      </c>
      <c r="H37" s="255">
        <v>114526.1354587223</v>
      </c>
    </row>
    <row r="38" spans="1:8" ht="12.75">
      <c r="A38" s="67" t="s">
        <v>167</v>
      </c>
      <c r="B38" s="59"/>
      <c r="C38" s="59"/>
      <c r="D38" s="59">
        <v>9094</v>
      </c>
      <c r="E38" s="59">
        <v>10038</v>
      </c>
      <c r="F38" s="59">
        <v>12300</v>
      </c>
      <c r="G38" s="59">
        <v>23319.00736055201</v>
      </c>
      <c r="H38" s="255">
        <v>23732.3398257056</v>
      </c>
    </row>
    <row r="39" spans="1:8" ht="12.75">
      <c r="A39" s="67" t="s">
        <v>168</v>
      </c>
      <c r="B39" s="59">
        <v>166.295937</v>
      </c>
      <c r="C39" s="59">
        <v>157</v>
      </c>
      <c r="D39" s="59">
        <v>5016</v>
      </c>
      <c r="E39" s="59">
        <v>5890</v>
      </c>
      <c r="F39" s="59">
        <v>6307</v>
      </c>
      <c r="G39" s="59">
        <v>1992.45440414367</v>
      </c>
      <c r="H39" s="255">
        <v>2060.98324071434</v>
      </c>
    </row>
    <row r="40" spans="1:8" ht="12.75">
      <c r="A40" s="67" t="s">
        <v>165</v>
      </c>
      <c r="B40" s="59">
        <v>2455.536129</v>
      </c>
      <c r="C40" s="59">
        <v>13477</v>
      </c>
      <c r="D40" s="59">
        <v>11963</v>
      </c>
      <c r="E40" s="59">
        <v>11631</v>
      </c>
      <c r="F40" s="59">
        <v>13388</v>
      </c>
      <c r="G40" s="59">
        <v>17714.9620675</v>
      </c>
      <c r="H40" s="255">
        <v>17697.9984872</v>
      </c>
    </row>
    <row r="41" spans="1:8" ht="12.75">
      <c r="A41" s="158" t="s">
        <v>178</v>
      </c>
      <c r="B41" s="159"/>
      <c r="C41" s="59"/>
      <c r="D41" s="159">
        <v>156</v>
      </c>
      <c r="E41" s="159">
        <v>187</v>
      </c>
      <c r="F41" s="159">
        <v>189</v>
      </c>
      <c r="G41" s="159">
        <v>68.517705</v>
      </c>
      <c r="H41" s="256">
        <v>68.460249</v>
      </c>
    </row>
    <row r="42" spans="1:8" ht="12.75">
      <c r="A42" s="68"/>
      <c r="B42" s="61">
        <v>551494</v>
      </c>
      <c r="C42" s="60">
        <v>607966</v>
      </c>
      <c r="D42" s="61">
        <v>691521</v>
      </c>
      <c r="E42" s="61">
        <v>751016</v>
      </c>
      <c r="F42" s="61">
        <v>822469</v>
      </c>
      <c r="G42" s="61">
        <v>905179.5965299826</v>
      </c>
      <c r="H42" s="257">
        <v>913978.8841967196</v>
      </c>
    </row>
    <row r="43" spans="1:7" ht="12.75" customHeight="1" thickBot="1">
      <c r="A43" s="3"/>
      <c r="B43" s="33"/>
      <c r="C43" s="33"/>
      <c r="D43" s="33"/>
      <c r="E43" s="33"/>
      <c r="F43" s="33"/>
      <c r="G43" s="33"/>
    </row>
    <row r="44" spans="1:8" ht="12.75">
      <c r="A44" s="35" t="s">
        <v>233</v>
      </c>
      <c r="B44" s="36"/>
      <c r="C44" s="37"/>
      <c r="D44" s="38"/>
      <c r="E44" s="38"/>
      <c r="F44" s="38"/>
      <c r="G44" s="10"/>
      <c r="H44" s="10"/>
    </row>
    <row r="45" spans="2:8" ht="12.75">
      <c r="B45" s="10"/>
      <c r="C45" s="10"/>
      <c r="D45" s="10"/>
      <c r="E45" s="10"/>
      <c r="F45" s="10"/>
      <c r="G45" s="10"/>
      <c r="H45" s="10"/>
    </row>
    <row r="46" spans="2:8" ht="12.75">
      <c r="B46" s="10"/>
      <c r="C46" s="10"/>
      <c r="D46" s="10"/>
      <c r="E46" s="10"/>
      <c r="F46" s="10"/>
      <c r="G46" s="10"/>
      <c r="H46" s="10"/>
    </row>
    <row r="47" spans="2:7" ht="12.75">
      <c r="B47" s="10"/>
      <c r="C47" s="10"/>
      <c r="D47" s="10"/>
      <c r="E47" s="10"/>
      <c r="F47" s="10"/>
      <c r="G47" s="10"/>
    </row>
    <row r="48" ht="12.75">
      <c r="F48" s="10"/>
    </row>
    <row r="50" ht="12.75">
      <c r="H50" s="188"/>
    </row>
    <row r="52" ht="12.75">
      <c r="H52" s="269"/>
    </row>
    <row r="54" ht="12.75">
      <c r="H54" s="268"/>
    </row>
    <row r="55" ht="12.75">
      <c r="H55" s="188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2" customWidth="1"/>
    <col min="7" max="7" width="9.7109375" style="197" customWidth="1"/>
    <col min="8" max="8" width="12.28125" style="197" customWidth="1"/>
    <col min="9" max="9" width="10.7109375" style="197" customWidth="1"/>
    <col min="10" max="10" width="12.28125" style="197" customWidth="1"/>
    <col min="11" max="11" width="8.57421875" style="212" customWidth="1"/>
    <col min="12" max="12" width="36.00390625" style="56" customWidth="1"/>
    <col min="13" max="13" width="12.28125" style="1" customWidth="1"/>
    <col min="14" max="14" width="12.8515625" style="1" customWidth="1"/>
    <col min="15" max="15" width="11.28125" style="1" customWidth="1"/>
    <col min="16" max="16" width="12.140625" style="1" customWidth="1"/>
    <col min="17" max="17" width="11.421875" style="1" customWidth="1"/>
    <col min="18" max="18" width="12.421875" style="1" customWidth="1"/>
    <col min="19" max="19" width="11.28125" style="1" customWidth="1"/>
    <col min="20" max="20" width="12.00390625" style="1" customWidth="1"/>
    <col min="21" max="16384" width="11.421875" style="1" customWidth="1"/>
  </cols>
  <sheetData>
    <row r="1" spans="1:20" ht="21" customHeight="1">
      <c r="A1" s="274" t="s">
        <v>189</v>
      </c>
      <c r="B1" s="275"/>
      <c r="C1" s="275"/>
      <c r="D1" s="275"/>
      <c r="E1" s="275"/>
      <c r="F1" s="275"/>
      <c r="G1" s="189"/>
      <c r="H1" s="245"/>
      <c r="I1" s="245"/>
      <c r="J1" s="237"/>
      <c r="L1" s="274" t="s">
        <v>204</v>
      </c>
      <c r="M1" s="275"/>
      <c r="N1" s="275"/>
      <c r="O1" s="275"/>
      <c r="P1" s="275"/>
      <c r="Q1" s="258"/>
      <c r="R1" s="200"/>
      <c r="S1" s="237"/>
      <c r="T1" s="170"/>
    </row>
    <row r="2" spans="1:20" ht="12.75">
      <c r="A2" s="90" t="s">
        <v>131</v>
      </c>
      <c r="B2" s="91">
        <v>2012</v>
      </c>
      <c r="C2" s="92">
        <v>2013</v>
      </c>
      <c r="D2" s="92">
        <v>2014</v>
      </c>
      <c r="E2" s="145">
        <v>2015</v>
      </c>
      <c r="F2" s="145">
        <v>2016</v>
      </c>
      <c r="G2" s="54" t="s">
        <v>226</v>
      </c>
      <c r="H2" s="54" t="s">
        <v>231</v>
      </c>
      <c r="I2" s="54" t="s">
        <v>238</v>
      </c>
      <c r="J2" s="173" t="s">
        <v>210</v>
      </c>
      <c r="K2" s="213"/>
      <c r="L2" s="90" t="s">
        <v>131</v>
      </c>
      <c r="M2" s="92">
        <v>2013</v>
      </c>
      <c r="N2" s="92">
        <v>2014</v>
      </c>
      <c r="O2" s="92">
        <v>2015</v>
      </c>
      <c r="P2" s="145">
        <v>2016</v>
      </c>
      <c r="Q2" s="173" t="s">
        <v>227</v>
      </c>
      <c r="R2" s="54" t="s">
        <v>231</v>
      </c>
      <c r="S2" s="54" t="s">
        <v>238</v>
      </c>
      <c r="T2" s="173" t="s">
        <v>210</v>
      </c>
    </row>
    <row r="3" spans="1:20" ht="14.25" customHeight="1">
      <c r="A3" s="93" t="s">
        <v>32</v>
      </c>
      <c r="B3" s="84">
        <v>-309</v>
      </c>
      <c r="C3" s="84">
        <v>-530</v>
      </c>
      <c r="D3" s="84">
        <v>2924</v>
      </c>
      <c r="E3" s="96">
        <v>2907</v>
      </c>
      <c r="F3" s="96">
        <v>-3558</v>
      </c>
      <c r="G3" s="84">
        <v>-450</v>
      </c>
      <c r="H3" s="84">
        <v>-61.81811304</v>
      </c>
      <c r="I3" s="96">
        <v>-17.87914643</v>
      </c>
      <c r="J3" s="96">
        <v>1083.26682834999</v>
      </c>
      <c r="K3" s="213"/>
      <c r="L3" s="174" t="s">
        <v>32</v>
      </c>
      <c r="M3" s="84">
        <v>-972.366883</v>
      </c>
      <c r="N3" s="84">
        <f>D3-'1.4 Udbytter'!C3</f>
        <v>1349</v>
      </c>
      <c r="O3" s="84">
        <v>-506</v>
      </c>
      <c r="P3" s="84">
        <v>-8602</v>
      </c>
      <c r="Q3" s="96">
        <v>-450</v>
      </c>
      <c r="R3" s="84">
        <v>-81.55037874</v>
      </c>
      <c r="S3" s="84">
        <v>-17.87914643</v>
      </c>
      <c r="T3" s="96">
        <v>-2868.1938657500095</v>
      </c>
    </row>
    <row r="4" spans="1:21" ht="14.25" customHeight="1">
      <c r="A4" s="192" t="s">
        <v>200</v>
      </c>
      <c r="B4" s="75">
        <v>119</v>
      </c>
      <c r="C4" s="75">
        <v>313</v>
      </c>
      <c r="D4" s="75">
        <v>-563</v>
      </c>
      <c r="E4" s="147">
        <v>-120</v>
      </c>
      <c r="F4" s="147">
        <v>-58</v>
      </c>
      <c r="G4" s="75">
        <v>-9</v>
      </c>
      <c r="H4" s="75">
        <v>0</v>
      </c>
      <c r="I4" s="147">
        <v>0</v>
      </c>
      <c r="J4" s="147">
        <v>-39.469505</v>
      </c>
      <c r="K4" s="214"/>
      <c r="L4" s="193" t="s">
        <v>200</v>
      </c>
      <c r="M4" s="75"/>
      <c r="N4" s="75">
        <f>D4-'1.4 Udbytter'!C4</f>
        <v>-669</v>
      </c>
      <c r="O4" s="75">
        <v>-140</v>
      </c>
      <c r="P4" s="75">
        <v>-59</v>
      </c>
      <c r="Q4" s="246">
        <v>-9</v>
      </c>
      <c r="R4" s="75">
        <v>0</v>
      </c>
      <c r="S4" s="75">
        <v>0</v>
      </c>
      <c r="T4" s="246">
        <v>-39.469505</v>
      </c>
      <c r="U4" s="226"/>
    </row>
    <row r="5" spans="1:20" s="4" customFormat="1" ht="12.75">
      <c r="A5" s="94" t="s">
        <v>33</v>
      </c>
      <c r="B5" s="76">
        <v>-113</v>
      </c>
      <c r="C5" s="76">
        <v>-18</v>
      </c>
      <c r="D5" s="76">
        <v>0</v>
      </c>
      <c r="E5" s="146">
        <v>0</v>
      </c>
      <c r="F5" s="146">
        <v>0</v>
      </c>
      <c r="G5" s="76">
        <v>0</v>
      </c>
      <c r="H5" s="76">
        <v>0</v>
      </c>
      <c r="I5" s="146">
        <v>0</v>
      </c>
      <c r="J5" s="146">
        <v>0</v>
      </c>
      <c r="K5" s="213"/>
      <c r="L5" s="175" t="s">
        <v>33</v>
      </c>
      <c r="M5" s="76">
        <v>-17.522666</v>
      </c>
      <c r="N5" s="76">
        <f>D5-'1.4 Udbytter'!C5</f>
        <v>0</v>
      </c>
      <c r="O5" s="76">
        <v>0</v>
      </c>
      <c r="P5" s="76">
        <v>0</v>
      </c>
      <c r="Q5" s="247">
        <v>0</v>
      </c>
      <c r="R5" s="76">
        <v>0</v>
      </c>
      <c r="S5" s="76">
        <v>0</v>
      </c>
      <c r="T5" s="247">
        <v>0</v>
      </c>
    </row>
    <row r="6" spans="1:20" ht="12.75">
      <c r="A6" s="94" t="s">
        <v>51</v>
      </c>
      <c r="B6" s="76">
        <v>4468</v>
      </c>
      <c r="C6" s="76">
        <v>1359</v>
      </c>
      <c r="D6" s="76">
        <v>-713</v>
      </c>
      <c r="E6" s="146">
        <v>-5403</v>
      </c>
      <c r="F6" s="146">
        <v>1108</v>
      </c>
      <c r="G6" s="76">
        <v>452</v>
      </c>
      <c r="H6" s="76">
        <v>-189.7579867934392</v>
      </c>
      <c r="I6" s="146">
        <v>300.5299063053845</v>
      </c>
      <c r="J6" s="146">
        <v>3524.8513864878178</v>
      </c>
      <c r="K6" s="213"/>
      <c r="L6" s="175" t="s">
        <v>51</v>
      </c>
      <c r="M6" s="76">
        <v>565.2268079999999</v>
      </c>
      <c r="N6" s="76">
        <f>D6-'1.4 Udbytter'!C6</f>
        <v>-1530</v>
      </c>
      <c r="O6" s="76">
        <v>-6109</v>
      </c>
      <c r="P6" s="76">
        <v>-620</v>
      </c>
      <c r="Q6" s="247">
        <v>452</v>
      </c>
      <c r="R6" s="76">
        <v>-189.7579867934392</v>
      </c>
      <c r="S6" s="76">
        <v>300.5299063053845</v>
      </c>
      <c r="T6" s="247">
        <v>2834.8729614878175</v>
      </c>
    </row>
    <row r="7" spans="1:20" ht="12.75">
      <c r="A7" s="94" t="s">
        <v>34</v>
      </c>
      <c r="B7" s="76">
        <v>-228</v>
      </c>
      <c r="C7" s="76">
        <v>-208</v>
      </c>
      <c r="D7" s="76">
        <v>-67</v>
      </c>
      <c r="E7" s="146">
        <v>-121</v>
      </c>
      <c r="F7" s="146">
        <v>-165</v>
      </c>
      <c r="G7" s="76">
        <v>8</v>
      </c>
      <c r="H7" s="76">
        <v>-6.446087</v>
      </c>
      <c r="I7" s="146">
        <v>9.51842148</v>
      </c>
      <c r="J7" s="146">
        <v>46.65282103</v>
      </c>
      <c r="K7" s="213"/>
      <c r="L7" s="175" t="s">
        <v>34</v>
      </c>
      <c r="M7" s="76">
        <v>-237.780339</v>
      </c>
      <c r="N7" s="76">
        <f>D7-'1.4 Udbytter'!C7</f>
        <v>-89</v>
      </c>
      <c r="O7" s="76">
        <v>-262</v>
      </c>
      <c r="P7" s="76">
        <v>-302</v>
      </c>
      <c r="Q7" s="247">
        <v>8</v>
      </c>
      <c r="R7" s="76">
        <v>-6.446087</v>
      </c>
      <c r="S7" s="76">
        <v>9.51842148</v>
      </c>
      <c r="T7" s="247">
        <v>22.12147973</v>
      </c>
    </row>
    <row r="8" spans="1:20" ht="12.75">
      <c r="A8" s="94" t="s">
        <v>35</v>
      </c>
      <c r="B8" s="76">
        <v>968</v>
      </c>
      <c r="C8" s="76">
        <v>-647</v>
      </c>
      <c r="D8" s="76">
        <v>-1117</v>
      </c>
      <c r="E8" s="146">
        <v>1193</v>
      </c>
      <c r="F8" s="146">
        <v>-931</v>
      </c>
      <c r="G8" s="76">
        <v>1282</v>
      </c>
      <c r="H8" s="76">
        <v>820.01204383</v>
      </c>
      <c r="I8" s="146">
        <v>610.29694846</v>
      </c>
      <c r="J8" s="146">
        <v>3305.0528039123</v>
      </c>
      <c r="K8" s="213"/>
      <c r="L8" s="175" t="s">
        <v>35</v>
      </c>
      <c r="M8" s="76">
        <v>-937.106621</v>
      </c>
      <c r="N8" s="76">
        <f>D8-'1.4 Udbytter'!C8</f>
        <v>-1231</v>
      </c>
      <c r="O8" s="76">
        <v>988</v>
      </c>
      <c r="P8" s="76">
        <v>-1974</v>
      </c>
      <c r="Q8" s="247">
        <v>1282</v>
      </c>
      <c r="R8" s="76">
        <v>816.07698283</v>
      </c>
      <c r="S8" s="76">
        <v>610.29694846</v>
      </c>
      <c r="T8" s="247">
        <v>2614.8115862123</v>
      </c>
    </row>
    <row r="9" spans="1:20" ht="12.75">
      <c r="A9" s="94" t="s">
        <v>36</v>
      </c>
      <c r="B9" s="76">
        <v>-1923</v>
      </c>
      <c r="C9" s="76">
        <v>592</v>
      </c>
      <c r="D9" s="76">
        <v>-823</v>
      </c>
      <c r="E9" s="146">
        <v>47</v>
      </c>
      <c r="F9" s="146">
        <v>1390</v>
      </c>
      <c r="G9" s="76">
        <v>14</v>
      </c>
      <c r="H9" s="76">
        <v>88.21169794</v>
      </c>
      <c r="I9" s="146">
        <v>-32.08082864</v>
      </c>
      <c r="J9" s="146">
        <v>-107.51657317</v>
      </c>
      <c r="K9" s="213"/>
      <c r="L9" s="175" t="s">
        <v>36</v>
      </c>
      <c r="M9" s="76">
        <v>108.872207</v>
      </c>
      <c r="N9" s="76">
        <f>D9-'1.4 Udbytter'!C9</f>
        <v>-1012</v>
      </c>
      <c r="O9" s="76">
        <v>-424</v>
      </c>
      <c r="P9" s="76">
        <v>515</v>
      </c>
      <c r="Q9" s="247">
        <v>14</v>
      </c>
      <c r="R9" s="76">
        <v>88.21169794</v>
      </c>
      <c r="S9" s="76">
        <v>-32.08082864</v>
      </c>
      <c r="T9" s="247">
        <v>-388.93744537</v>
      </c>
    </row>
    <row r="10" spans="1:20" ht="12.75">
      <c r="A10" s="94" t="s">
        <v>37</v>
      </c>
      <c r="B10" s="76">
        <v>6725</v>
      </c>
      <c r="C10" s="76">
        <v>12355</v>
      </c>
      <c r="D10" s="75">
        <v>24088</v>
      </c>
      <c r="E10" s="147">
        <v>13122</v>
      </c>
      <c r="F10" s="147">
        <v>25632</v>
      </c>
      <c r="G10" s="76">
        <v>-1504</v>
      </c>
      <c r="H10" s="75">
        <v>-2428.720927180118</v>
      </c>
      <c r="I10" s="147">
        <v>166.60528744935476</v>
      </c>
      <c r="J10" s="147">
        <v>7789.794692115539</v>
      </c>
      <c r="K10" s="213"/>
      <c r="L10" s="175" t="s">
        <v>37</v>
      </c>
      <c r="M10" s="76">
        <v>10894</v>
      </c>
      <c r="N10" s="76">
        <f>D10-'1.4 Udbytter'!C10</f>
        <v>21585</v>
      </c>
      <c r="O10" s="75">
        <v>7424</v>
      </c>
      <c r="P10" s="76">
        <v>11333</v>
      </c>
      <c r="Q10" s="247">
        <v>-1504</v>
      </c>
      <c r="R10" s="75">
        <v>-2448.081727380118</v>
      </c>
      <c r="S10" s="76">
        <v>166.60528744935476</v>
      </c>
      <c r="T10" s="247">
        <v>-1107.692985484463</v>
      </c>
    </row>
    <row r="11" spans="1:20" ht="12.75">
      <c r="A11" s="94" t="s">
        <v>38</v>
      </c>
      <c r="B11" s="76">
        <v>-868</v>
      </c>
      <c r="C11" s="76">
        <v>-26</v>
      </c>
      <c r="D11" s="76">
        <v>-254</v>
      </c>
      <c r="E11" s="146">
        <v>394</v>
      </c>
      <c r="F11" s="146">
        <v>-7</v>
      </c>
      <c r="G11" s="76">
        <v>10</v>
      </c>
      <c r="H11" s="76">
        <v>13.6407736</v>
      </c>
      <c r="I11" s="146">
        <v>-51.6641341</v>
      </c>
      <c r="J11" s="146">
        <v>47.5098971</v>
      </c>
      <c r="K11" s="213"/>
      <c r="L11" s="175" t="s">
        <v>38</v>
      </c>
      <c r="M11" s="76">
        <v>-75.616111</v>
      </c>
      <c r="N11" s="76">
        <f>D11-'1.4 Udbytter'!C11</f>
        <v>-293</v>
      </c>
      <c r="O11" s="76">
        <v>111</v>
      </c>
      <c r="P11" s="76">
        <v>-259</v>
      </c>
      <c r="Q11" s="247">
        <v>10</v>
      </c>
      <c r="R11" s="76">
        <v>13.6407736</v>
      </c>
      <c r="S11" s="76">
        <v>-51.6641341</v>
      </c>
      <c r="T11" s="247">
        <v>47.5098971</v>
      </c>
    </row>
    <row r="12" spans="1:20" ht="12.75">
      <c r="A12" s="94" t="s">
        <v>52</v>
      </c>
      <c r="B12" s="76">
        <v>-327</v>
      </c>
      <c r="C12" s="76">
        <v>-195</v>
      </c>
      <c r="D12" s="76">
        <v>2</v>
      </c>
      <c r="E12" s="146">
        <v>11</v>
      </c>
      <c r="F12" s="146">
        <v>-496</v>
      </c>
      <c r="G12" s="76">
        <v>30</v>
      </c>
      <c r="H12" s="76">
        <v>16.9113838</v>
      </c>
      <c r="I12" s="146">
        <v>13.558412</v>
      </c>
      <c r="J12" s="146">
        <v>218.9503924</v>
      </c>
      <c r="K12" s="213"/>
      <c r="L12" s="175" t="s">
        <v>52</v>
      </c>
      <c r="M12" s="76">
        <v>-202.239627</v>
      </c>
      <c r="N12" s="76">
        <f>D12-'1.4 Udbytter'!C12</f>
        <v>2</v>
      </c>
      <c r="O12" s="76">
        <v>11</v>
      </c>
      <c r="P12" s="76">
        <v>-496</v>
      </c>
      <c r="Q12" s="247">
        <v>30</v>
      </c>
      <c r="R12" s="76">
        <v>16.9113838</v>
      </c>
      <c r="S12" s="76">
        <v>13.558412</v>
      </c>
      <c r="T12" s="247">
        <v>93.9226038</v>
      </c>
    </row>
    <row r="13" spans="1:20" ht="12.75">
      <c r="A13" s="94" t="s">
        <v>39</v>
      </c>
      <c r="B13" s="76">
        <v>-557</v>
      </c>
      <c r="C13" s="76">
        <v>1603</v>
      </c>
      <c r="D13" s="76">
        <v>-496</v>
      </c>
      <c r="E13" s="146">
        <v>-905</v>
      </c>
      <c r="F13" s="146">
        <v>-311</v>
      </c>
      <c r="G13" s="76">
        <v>28</v>
      </c>
      <c r="H13" s="76">
        <v>479.22828511</v>
      </c>
      <c r="I13" s="146">
        <v>110.20298637</v>
      </c>
      <c r="J13" s="146">
        <v>432.31680353</v>
      </c>
      <c r="K13" s="213"/>
      <c r="L13" s="175" t="s">
        <v>39</v>
      </c>
      <c r="M13" s="76">
        <v>1594.496946</v>
      </c>
      <c r="N13" s="76">
        <f>D13-'1.4 Udbytter'!C13</f>
        <v>-505</v>
      </c>
      <c r="O13" s="76">
        <v>-914</v>
      </c>
      <c r="P13" s="76">
        <v>-330</v>
      </c>
      <c r="Q13" s="247">
        <v>28</v>
      </c>
      <c r="R13" s="76">
        <v>479.22828511</v>
      </c>
      <c r="S13" s="76">
        <v>110.20298637</v>
      </c>
      <c r="T13" s="247">
        <v>420.13895213</v>
      </c>
    </row>
    <row r="14" spans="1:20" ht="12.75">
      <c r="A14" s="94" t="s">
        <v>40</v>
      </c>
      <c r="B14" s="76">
        <v>853</v>
      </c>
      <c r="C14" s="76">
        <v>-554</v>
      </c>
      <c r="D14" s="76">
        <v>-679</v>
      </c>
      <c r="E14" s="146">
        <v>-521</v>
      </c>
      <c r="F14" s="146">
        <v>-76</v>
      </c>
      <c r="G14" s="76">
        <v>-17</v>
      </c>
      <c r="H14" s="76">
        <v>-5.4663867</v>
      </c>
      <c r="I14" s="146">
        <v>-3.47092834</v>
      </c>
      <c r="J14" s="146">
        <v>-153.54450201</v>
      </c>
      <c r="K14" s="213"/>
      <c r="L14" s="175" t="s">
        <v>40</v>
      </c>
      <c r="M14" s="76">
        <v>-665.731475</v>
      </c>
      <c r="N14" s="76">
        <f>D14-'1.4 Udbytter'!C14</f>
        <v>-730</v>
      </c>
      <c r="O14" s="76">
        <v>-619</v>
      </c>
      <c r="P14" s="76">
        <v>-324</v>
      </c>
      <c r="Q14" s="247">
        <v>-17</v>
      </c>
      <c r="R14" s="76">
        <v>-5.4663867</v>
      </c>
      <c r="S14" s="76">
        <v>-3.47092834</v>
      </c>
      <c r="T14" s="247">
        <v>-200.83202841</v>
      </c>
    </row>
    <row r="15" spans="1:20" ht="12.75">
      <c r="A15" s="94" t="s">
        <v>41</v>
      </c>
      <c r="B15" s="76">
        <v>-162</v>
      </c>
      <c r="C15" s="76">
        <v>-524</v>
      </c>
      <c r="D15" s="76">
        <v>-56</v>
      </c>
      <c r="E15" s="146">
        <v>-1</v>
      </c>
      <c r="F15" s="146">
        <v>45</v>
      </c>
      <c r="G15" s="76">
        <v>4</v>
      </c>
      <c r="H15" s="76">
        <v>24.148569</v>
      </c>
      <c r="I15" s="146">
        <v>161.5714366</v>
      </c>
      <c r="J15" s="146">
        <v>571.57513654</v>
      </c>
      <c r="K15" s="213"/>
      <c r="L15" s="175" t="s">
        <v>41</v>
      </c>
      <c r="M15" s="76">
        <v>-523.876636</v>
      </c>
      <c r="N15" s="76">
        <f>D15-'1.4 Udbytter'!C15</f>
        <v>-83</v>
      </c>
      <c r="O15" s="76">
        <v>-30</v>
      </c>
      <c r="P15" s="76">
        <v>1</v>
      </c>
      <c r="Q15" s="247">
        <v>4</v>
      </c>
      <c r="R15" s="76">
        <v>24.148569</v>
      </c>
      <c r="S15" s="76">
        <v>161.5714366</v>
      </c>
      <c r="T15" s="247">
        <v>531.92832954</v>
      </c>
    </row>
    <row r="16" spans="1:20" ht="12.75">
      <c r="A16" s="94" t="s">
        <v>42</v>
      </c>
      <c r="B16" s="76">
        <v>-320</v>
      </c>
      <c r="C16" s="76">
        <v>-460</v>
      </c>
      <c r="D16" s="76">
        <v>-564</v>
      </c>
      <c r="E16" s="146">
        <v>-515</v>
      </c>
      <c r="F16" s="146">
        <v>-117</v>
      </c>
      <c r="G16" s="76">
        <v>5</v>
      </c>
      <c r="H16" s="76">
        <v>-10.9065738</v>
      </c>
      <c r="I16" s="146">
        <v>-7.8156684</v>
      </c>
      <c r="J16" s="146">
        <v>-63.92109458</v>
      </c>
      <c r="K16" s="213"/>
      <c r="L16" s="175" t="s">
        <v>42</v>
      </c>
      <c r="M16" s="76">
        <v>-676.451539</v>
      </c>
      <c r="N16" s="76">
        <f>D16-'1.4 Udbytter'!C16</f>
        <v>-620</v>
      </c>
      <c r="O16" s="76">
        <v>-528</v>
      </c>
      <c r="P16" s="76">
        <v>-117</v>
      </c>
      <c r="Q16" s="247">
        <v>5</v>
      </c>
      <c r="R16" s="76">
        <v>-10.9065738</v>
      </c>
      <c r="S16" s="76">
        <v>-7.8156684</v>
      </c>
      <c r="T16" s="247">
        <v>-63.92109458</v>
      </c>
    </row>
    <row r="17" spans="1:20" ht="12.75">
      <c r="A17" s="94" t="s">
        <v>43</v>
      </c>
      <c r="B17" s="76">
        <v>1445</v>
      </c>
      <c r="C17" s="76">
        <v>-3395</v>
      </c>
      <c r="D17" s="75">
        <v>622</v>
      </c>
      <c r="E17" s="147">
        <v>-296</v>
      </c>
      <c r="F17" s="147">
        <v>1759</v>
      </c>
      <c r="G17" s="76">
        <v>-2114</v>
      </c>
      <c r="H17" s="75">
        <v>1280.20274289</v>
      </c>
      <c r="I17" s="147">
        <v>-614.76247019</v>
      </c>
      <c r="J17" s="147">
        <v>-5161.60370301</v>
      </c>
      <c r="K17" s="213"/>
      <c r="L17" s="175" t="s">
        <v>43</v>
      </c>
      <c r="M17" s="76">
        <v>-3757.691371</v>
      </c>
      <c r="N17" s="76">
        <f>D17-'1.4 Udbytter'!C17</f>
        <v>-106</v>
      </c>
      <c r="O17" s="75">
        <v>-1412</v>
      </c>
      <c r="P17" s="76">
        <v>-1755</v>
      </c>
      <c r="Q17" s="247">
        <v>-2114</v>
      </c>
      <c r="R17" s="75">
        <v>1278.89306289</v>
      </c>
      <c r="S17" s="76">
        <v>-614.76247019</v>
      </c>
      <c r="T17" s="247">
        <v>-7159.55614461</v>
      </c>
    </row>
    <row r="18" spans="1:20" ht="12.75">
      <c r="A18" s="94" t="s">
        <v>44</v>
      </c>
      <c r="B18" s="76">
        <v>-329</v>
      </c>
      <c r="C18" s="76">
        <v>-10</v>
      </c>
      <c r="D18" s="76">
        <v>-325</v>
      </c>
      <c r="E18" s="146">
        <v>-444</v>
      </c>
      <c r="F18" s="146">
        <v>-95</v>
      </c>
      <c r="G18" s="76">
        <v>-615</v>
      </c>
      <c r="H18" s="76">
        <v>-3.96254725</v>
      </c>
      <c r="I18" s="146">
        <v>-11.59335225</v>
      </c>
      <c r="J18" s="146">
        <v>-697.73430799</v>
      </c>
      <c r="K18" s="213"/>
      <c r="L18" s="175" t="s">
        <v>44</v>
      </c>
      <c r="M18" s="76">
        <v>-77.221249</v>
      </c>
      <c r="N18" s="76">
        <f>D18-'1.4 Udbytter'!C18</f>
        <v>-410</v>
      </c>
      <c r="O18" s="76">
        <v>-586</v>
      </c>
      <c r="P18" s="76">
        <v>-367</v>
      </c>
      <c r="Q18" s="247">
        <v>-615</v>
      </c>
      <c r="R18" s="76">
        <v>-3.96254725</v>
      </c>
      <c r="S18" s="76">
        <v>-11.59335225</v>
      </c>
      <c r="T18" s="247">
        <v>-819.2685871900001</v>
      </c>
    </row>
    <row r="19" spans="1:20" s="4" customFormat="1" ht="12.75">
      <c r="A19" s="94" t="s">
        <v>45</v>
      </c>
      <c r="B19" s="76">
        <v>-254</v>
      </c>
      <c r="C19" s="76">
        <v>-164</v>
      </c>
      <c r="D19" s="76">
        <v>-383</v>
      </c>
      <c r="E19" s="146">
        <v>98</v>
      </c>
      <c r="F19" s="146">
        <v>-397</v>
      </c>
      <c r="G19" s="76">
        <v>6</v>
      </c>
      <c r="H19" s="76">
        <v>-5.6878927</v>
      </c>
      <c r="I19" s="146">
        <v>-1.59523818</v>
      </c>
      <c r="J19" s="146">
        <v>-26.06686621</v>
      </c>
      <c r="K19" s="213"/>
      <c r="L19" s="175" t="s">
        <v>45</v>
      </c>
      <c r="M19" s="76">
        <v>-192.913867</v>
      </c>
      <c r="N19" s="76">
        <f>D19-'1.4 Udbytter'!C19</f>
        <v>-383</v>
      </c>
      <c r="O19" s="76">
        <v>-457</v>
      </c>
      <c r="P19" s="76">
        <v>-489</v>
      </c>
      <c r="Q19" s="247">
        <v>6</v>
      </c>
      <c r="R19" s="76">
        <v>-5.6878927</v>
      </c>
      <c r="S19" s="76">
        <v>-1.59523818</v>
      </c>
      <c r="T19" s="247">
        <v>-185.95990321</v>
      </c>
    </row>
    <row r="20" spans="1:20" ht="12.75">
      <c r="A20" s="94" t="s">
        <v>46</v>
      </c>
      <c r="B20" s="76">
        <v>-507</v>
      </c>
      <c r="C20" s="76">
        <v>-437</v>
      </c>
      <c r="D20" s="76">
        <v>-940</v>
      </c>
      <c r="E20" s="146">
        <v>-424</v>
      </c>
      <c r="F20" s="146">
        <v>-278</v>
      </c>
      <c r="G20" s="76">
        <v>-5</v>
      </c>
      <c r="H20" s="76">
        <v>-1.18104263</v>
      </c>
      <c r="I20" s="146">
        <v>-18.38483197</v>
      </c>
      <c r="J20" s="146">
        <v>-128.933694</v>
      </c>
      <c r="K20" s="213"/>
      <c r="L20" s="175" t="s">
        <v>46</v>
      </c>
      <c r="M20" s="76">
        <v>-503.665493</v>
      </c>
      <c r="N20" s="76">
        <f>D20-'1.4 Udbytter'!C20</f>
        <v>-986</v>
      </c>
      <c r="O20" s="76">
        <v>98</v>
      </c>
      <c r="P20" s="76">
        <v>-278</v>
      </c>
      <c r="Q20" s="247">
        <v>-5</v>
      </c>
      <c r="R20" s="76">
        <v>-1.18104263</v>
      </c>
      <c r="S20" s="76">
        <v>-18.38483197</v>
      </c>
      <c r="T20" s="247">
        <v>-128.933694</v>
      </c>
    </row>
    <row r="21" spans="1:20" ht="13.5" customHeight="1">
      <c r="A21" s="94" t="s">
        <v>169</v>
      </c>
      <c r="B21" s="76"/>
      <c r="C21" s="76"/>
      <c r="D21" s="76">
        <v>9</v>
      </c>
      <c r="E21" s="146">
        <v>402</v>
      </c>
      <c r="F21" s="146">
        <v>1635</v>
      </c>
      <c r="G21" s="76">
        <v>155</v>
      </c>
      <c r="H21" s="76">
        <v>-8.74685156</v>
      </c>
      <c r="I21" s="146">
        <v>125.04444039</v>
      </c>
      <c r="J21" s="146">
        <v>2424.02380269</v>
      </c>
      <c r="K21" s="213"/>
      <c r="L21" s="175" t="s">
        <v>169</v>
      </c>
      <c r="M21" s="76">
        <v>0</v>
      </c>
      <c r="N21" s="76">
        <f>D21-'1.4 Udbytter'!C21</f>
        <v>9</v>
      </c>
      <c r="O21" s="76">
        <v>177</v>
      </c>
      <c r="P21" s="76">
        <v>1232</v>
      </c>
      <c r="Q21" s="248">
        <v>155</v>
      </c>
      <c r="R21" s="76">
        <v>-8.74685156</v>
      </c>
      <c r="S21" s="76">
        <v>125.04444039</v>
      </c>
      <c r="T21" s="248">
        <v>2068.14176209</v>
      </c>
    </row>
    <row r="22" spans="1:21" ht="12.75">
      <c r="A22" s="93" t="s">
        <v>20</v>
      </c>
      <c r="B22" s="86">
        <v>8990</v>
      </c>
      <c r="C22" s="86">
        <v>9584</v>
      </c>
      <c r="D22" s="86">
        <v>17741</v>
      </c>
      <c r="E22" s="195">
        <v>6517</v>
      </c>
      <c r="F22" s="195">
        <v>28638</v>
      </c>
      <c r="G22" s="86">
        <v>-2270</v>
      </c>
      <c r="H22" s="86">
        <v>61.47920055644333</v>
      </c>
      <c r="I22" s="86">
        <v>755.960386984739</v>
      </c>
      <c r="J22" s="86">
        <v>11981.937489835658</v>
      </c>
      <c r="K22" s="213"/>
      <c r="L22" s="174" t="s">
        <v>20</v>
      </c>
      <c r="M22" s="86">
        <v>5294.778966999997</v>
      </c>
      <c r="N22" s="86">
        <f>D22-'1.4 Udbytter'!C22</f>
        <v>12949</v>
      </c>
      <c r="O22" s="86">
        <v>-2672</v>
      </c>
      <c r="P22" s="86">
        <v>5711</v>
      </c>
      <c r="Q22" s="195">
        <v>-2270</v>
      </c>
      <c r="R22" s="86">
        <v>36.873659356443326</v>
      </c>
      <c r="S22" s="86">
        <v>755.960386984739</v>
      </c>
      <c r="T22" s="195">
        <v>-1461.123815764342</v>
      </c>
      <c r="U22" s="10"/>
    </row>
    <row r="23" spans="1:20" ht="12.75">
      <c r="A23" s="94" t="s">
        <v>63</v>
      </c>
      <c r="B23" s="76">
        <v>-6389</v>
      </c>
      <c r="C23" s="76">
        <v>7119</v>
      </c>
      <c r="D23" s="76">
        <v>-1107</v>
      </c>
      <c r="E23" s="146">
        <v>-3665</v>
      </c>
      <c r="F23" s="146">
        <v>1754</v>
      </c>
      <c r="G23" s="76">
        <v>-1427</v>
      </c>
      <c r="H23" s="76">
        <v>73.90617044</v>
      </c>
      <c r="I23" s="146">
        <v>4793.33717758</v>
      </c>
      <c r="J23" s="146">
        <v>9534.81398273999</v>
      </c>
      <c r="K23" s="213"/>
      <c r="L23" s="175" t="s">
        <v>63</v>
      </c>
      <c r="M23" s="76">
        <v>5831</v>
      </c>
      <c r="N23" s="76">
        <f>D23-'1.4 Udbytter'!C23</f>
        <v>-2136</v>
      </c>
      <c r="O23" s="76">
        <v>-4468</v>
      </c>
      <c r="P23" s="76">
        <v>1432</v>
      </c>
      <c r="Q23" s="146">
        <v>-1427</v>
      </c>
      <c r="R23" s="76">
        <v>73.90617044</v>
      </c>
      <c r="S23" s="76">
        <v>4793.33717758</v>
      </c>
      <c r="T23" s="146">
        <v>9151.82204758999</v>
      </c>
    </row>
    <row r="24" spans="1:20" s="4" customFormat="1" ht="12" customHeight="1">
      <c r="A24" s="94" t="s">
        <v>64</v>
      </c>
      <c r="B24" s="76">
        <v>1143</v>
      </c>
      <c r="C24" s="76">
        <v>2491</v>
      </c>
      <c r="D24" s="76">
        <v>4486</v>
      </c>
      <c r="E24" s="146">
        <v>7983</v>
      </c>
      <c r="F24" s="146">
        <v>3017</v>
      </c>
      <c r="G24" s="76">
        <v>320</v>
      </c>
      <c r="H24" s="76">
        <v>153.88175346</v>
      </c>
      <c r="I24" s="146">
        <v>-10.75641475</v>
      </c>
      <c r="J24" s="146">
        <v>4130.39572764003</v>
      </c>
      <c r="K24" s="213"/>
      <c r="L24" s="175" t="s">
        <v>64</v>
      </c>
      <c r="M24" s="76">
        <v>1395.931344</v>
      </c>
      <c r="N24" s="76">
        <f>D24-'1.4 Udbytter'!C24</f>
        <v>3723</v>
      </c>
      <c r="O24" s="76">
        <v>6784</v>
      </c>
      <c r="P24" s="76">
        <v>2125</v>
      </c>
      <c r="Q24" s="146">
        <v>320</v>
      </c>
      <c r="R24" s="76">
        <v>153.88175346</v>
      </c>
      <c r="S24" s="76">
        <v>-10.75641475</v>
      </c>
      <c r="T24" s="146">
        <v>3041.0567701400296</v>
      </c>
    </row>
    <row r="25" spans="1:20" ht="12.75" customHeight="1">
      <c r="A25" s="94" t="s">
        <v>65</v>
      </c>
      <c r="B25" s="76">
        <v>-7782</v>
      </c>
      <c r="C25" s="76">
        <v>-2133</v>
      </c>
      <c r="D25" s="76">
        <v>3429</v>
      </c>
      <c r="E25" s="146">
        <v>7106</v>
      </c>
      <c r="F25" s="146">
        <v>8098</v>
      </c>
      <c r="G25" s="76">
        <v>-1510</v>
      </c>
      <c r="H25" s="76">
        <v>1247.3963305</v>
      </c>
      <c r="I25" s="146">
        <v>1354.34837347</v>
      </c>
      <c r="J25" s="146">
        <v>12302.00776491</v>
      </c>
      <c r="K25" s="213"/>
      <c r="L25" s="175" t="s">
        <v>65</v>
      </c>
      <c r="M25" s="76">
        <v>-5126</v>
      </c>
      <c r="N25" s="76">
        <f>D25-'1.4 Udbytter'!C25</f>
        <v>1575</v>
      </c>
      <c r="O25" s="76">
        <v>4509</v>
      </c>
      <c r="P25" s="76">
        <v>5954</v>
      </c>
      <c r="Q25" s="146">
        <v>-1510</v>
      </c>
      <c r="R25" s="76">
        <v>1236.9040039</v>
      </c>
      <c r="S25" s="76">
        <v>1354.34837347</v>
      </c>
      <c r="T25" s="146">
        <v>10668.41132126</v>
      </c>
    </row>
    <row r="26" spans="1:20" ht="12" customHeight="1">
      <c r="A26" s="94" t="s">
        <v>53</v>
      </c>
      <c r="B26" s="76">
        <v>-18</v>
      </c>
      <c r="C26" s="76">
        <v>-167</v>
      </c>
      <c r="D26" s="76">
        <v>-65</v>
      </c>
      <c r="E26" s="146">
        <v>-14</v>
      </c>
      <c r="F26" s="146">
        <v>-10</v>
      </c>
      <c r="G26" s="76">
        <v>0</v>
      </c>
      <c r="H26" s="76">
        <v>0</v>
      </c>
      <c r="I26" s="146">
        <v>0</v>
      </c>
      <c r="J26" s="146">
        <v>0</v>
      </c>
      <c r="K26" s="213"/>
      <c r="L26" s="175" t="s">
        <v>53</v>
      </c>
      <c r="M26" s="76">
        <v>-205.618223</v>
      </c>
      <c r="N26" s="76">
        <f>D26-'1.4 Udbytter'!C26</f>
        <v>-90</v>
      </c>
      <c r="O26" s="76">
        <v>-37</v>
      </c>
      <c r="P26" s="76">
        <v>-23</v>
      </c>
      <c r="Q26" s="146">
        <v>0</v>
      </c>
      <c r="R26" s="76">
        <v>0</v>
      </c>
      <c r="S26" s="76">
        <v>0</v>
      </c>
      <c r="T26" s="146">
        <v>-6.8740299</v>
      </c>
    </row>
    <row r="27" spans="1:20" ht="12.75">
      <c r="A27" s="93" t="s">
        <v>21</v>
      </c>
      <c r="B27" s="86">
        <v>-13046</v>
      </c>
      <c r="C27" s="86">
        <v>7310</v>
      </c>
      <c r="D27" s="86">
        <v>6743</v>
      </c>
      <c r="E27" s="195">
        <v>11410</v>
      </c>
      <c r="F27" s="195">
        <v>12859</v>
      </c>
      <c r="G27" s="86">
        <v>-2617</v>
      </c>
      <c r="H27" s="86">
        <v>1475.1842544</v>
      </c>
      <c r="I27" s="195">
        <v>6136.9291363</v>
      </c>
      <c r="J27" s="195">
        <v>25967.217475290017</v>
      </c>
      <c r="K27" s="213"/>
      <c r="L27" s="174" t="s">
        <v>21</v>
      </c>
      <c r="M27" s="86">
        <v>1895.3131210000001</v>
      </c>
      <c r="N27" s="86">
        <f>D27-'1.4 Udbytter'!C27</f>
        <v>3072</v>
      </c>
      <c r="O27" s="86">
        <v>6788</v>
      </c>
      <c r="P27" s="86">
        <v>9488</v>
      </c>
      <c r="Q27" s="195">
        <v>-2617</v>
      </c>
      <c r="R27" s="86">
        <v>1464.6919278</v>
      </c>
      <c r="S27" s="86">
        <v>6136.9291363</v>
      </c>
      <c r="T27" s="195">
        <v>22854.416109090016</v>
      </c>
    </row>
    <row r="28" spans="1:20" ht="13.5" customHeight="1">
      <c r="A28" s="94" t="s">
        <v>47</v>
      </c>
      <c r="B28" s="76">
        <v>3200</v>
      </c>
      <c r="C28" s="76">
        <v>623</v>
      </c>
      <c r="D28" s="76">
        <v>-5291</v>
      </c>
      <c r="E28" s="146">
        <v>2179</v>
      </c>
      <c r="F28" s="146">
        <v>-287</v>
      </c>
      <c r="G28" s="76">
        <v>-492</v>
      </c>
      <c r="H28" s="76">
        <v>-578.4095421735451</v>
      </c>
      <c r="I28" s="146">
        <v>-2002.6432514546523</v>
      </c>
      <c r="J28" s="146">
        <v>-7326.540544208872</v>
      </c>
      <c r="K28" s="213"/>
      <c r="L28" s="175" t="s">
        <v>47</v>
      </c>
      <c r="M28" s="76">
        <v>-614.864609</v>
      </c>
      <c r="N28" s="76">
        <f>D28-'1.4 Udbytter'!C28</f>
        <v>-6710</v>
      </c>
      <c r="O28" s="76">
        <v>1165</v>
      </c>
      <c r="P28" s="76">
        <v>-1034</v>
      </c>
      <c r="Q28" s="146">
        <v>-492</v>
      </c>
      <c r="R28" s="76">
        <v>-578.4095421735451</v>
      </c>
      <c r="S28" s="76">
        <v>-2002.6432514546523</v>
      </c>
      <c r="T28" s="146">
        <v>-7789.139129821702</v>
      </c>
    </row>
    <row r="29" spans="1:20" s="4" customFormat="1" ht="12.75">
      <c r="A29" s="94" t="s">
        <v>48</v>
      </c>
      <c r="B29" s="76">
        <v>7254</v>
      </c>
      <c r="C29" s="76">
        <v>8980</v>
      </c>
      <c r="D29" s="76">
        <v>-4448</v>
      </c>
      <c r="E29" s="146">
        <v>10529</v>
      </c>
      <c r="F29" s="146">
        <v>-4259</v>
      </c>
      <c r="G29" s="76">
        <v>-412</v>
      </c>
      <c r="H29" s="76">
        <v>-1260.8405283547042</v>
      </c>
      <c r="I29" s="146">
        <v>-1053.6466709242402</v>
      </c>
      <c r="J29" s="146">
        <v>-12347.115314756144</v>
      </c>
      <c r="K29" s="213"/>
      <c r="L29" s="175" t="s">
        <v>48</v>
      </c>
      <c r="M29" s="76">
        <v>5211.417857</v>
      </c>
      <c r="N29" s="76">
        <f>D29-'1.4 Udbytter'!C29</f>
        <v>-7361</v>
      </c>
      <c r="O29" s="76">
        <v>9521</v>
      </c>
      <c r="P29" s="76">
        <v>-4596</v>
      </c>
      <c r="Q29" s="146">
        <v>-412</v>
      </c>
      <c r="R29" s="76">
        <v>-1260.8405283547042</v>
      </c>
      <c r="S29" s="76">
        <v>-1053.6466709242402</v>
      </c>
      <c r="T29" s="146">
        <v>-13455.720194006144</v>
      </c>
    </row>
    <row r="30" spans="1:20" s="4" customFormat="1" ht="12.75">
      <c r="A30" s="94" t="s">
        <v>49</v>
      </c>
      <c r="B30" s="76">
        <v>10600</v>
      </c>
      <c r="C30" s="76">
        <v>-3327</v>
      </c>
      <c r="D30" s="76">
        <v>9015</v>
      </c>
      <c r="E30" s="146">
        <v>-7872</v>
      </c>
      <c r="F30" s="146">
        <v>7846</v>
      </c>
      <c r="G30" s="76">
        <v>34</v>
      </c>
      <c r="H30" s="76">
        <v>233.65927641829268</v>
      </c>
      <c r="I30" s="146">
        <v>78.67712501308</v>
      </c>
      <c r="J30" s="146">
        <v>-10231.903865970866</v>
      </c>
      <c r="K30" s="213"/>
      <c r="L30" s="175" t="s">
        <v>49</v>
      </c>
      <c r="M30" s="76">
        <v>-7970.929563</v>
      </c>
      <c r="N30" s="76">
        <f>D30-'1.4 Udbytter'!C30</f>
        <v>7473</v>
      </c>
      <c r="O30" s="76">
        <v>-8488</v>
      </c>
      <c r="P30" s="76">
        <v>7362</v>
      </c>
      <c r="Q30" s="146">
        <v>34</v>
      </c>
      <c r="R30" s="76">
        <v>233.65927641829268</v>
      </c>
      <c r="S30" s="76">
        <v>78.67712501308</v>
      </c>
      <c r="T30" s="146">
        <v>-11156.280551570866</v>
      </c>
    </row>
    <row r="31" spans="1:20" s="4" customFormat="1" ht="12.75">
      <c r="A31" s="94" t="s">
        <v>153</v>
      </c>
      <c r="B31" s="76">
        <v>4136</v>
      </c>
      <c r="C31" s="76">
        <v>7906</v>
      </c>
      <c r="D31" s="76">
        <v>6905</v>
      </c>
      <c r="E31" s="146">
        <v>11256</v>
      </c>
      <c r="F31" s="146">
        <v>423</v>
      </c>
      <c r="G31" s="76">
        <v>-96</v>
      </c>
      <c r="H31" s="76">
        <v>-28.66459142</v>
      </c>
      <c r="I31" s="146">
        <v>-432.22310954</v>
      </c>
      <c r="J31" s="146">
        <v>-3659.02714115</v>
      </c>
      <c r="K31" s="213"/>
      <c r="L31" s="175" t="s">
        <v>153</v>
      </c>
      <c r="M31" s="76">
        <v>8334.9282</v>
      </c>
      <c r="N31" s="76">
        <f>D31-'1.4 Udbytter'!C31</f>
        <v>6757</v>
      </c>
      <c r="O31" s="76">
        <v>10858</v>
      </c>
      <c r="P31" s="76">
        <v>-162</v>
      </c>
      <c r="Q31" s="146">
        <v>-96</v>
      </c>
      <c r="R31" s="76">
        <v>-33.31111542</v>
      </c>
      <c r="S31" s="76">
        <v>-432.22310954</v>
      </c>
      <c r="T31" s="146">
        <v>-4157.64960025</v>
      </c>
    </row>
    <row r="32" spans="1:20" s="4" customFormat="1" ht="12" customHeight="1">
      <c r="A32" s="94" t="s">
        <v>156</v>
      </c>
      <c r="B32" s="76">
        <v>2333</v>
      </c>
      <c r="C32" s="76">
        <v>-2329</v>
      </c>
      <c r="D32" s="76">
        <v>-2727</v>
      </c>
      <c r="E32" s="146">
        <v>286</v>
      </c>
      <c r="F32" s="146">
        <v>-474</v>
      </c>
      <c r="G32" s="76">
        <v>14</v>
      </c>
      <c r="H32" s="76">
        <v>-134.91914943</v>
      </c>
      <c r="I32" s="146">
        <v>-14.15433153</v>
      </c>
      <c r="J32" s="146">
        <v>689.8511360853345</v>
      </c>
      <c r="K32" s="213"/>
      <c r="L32" s="175" t="s">
        <v>156</v>
      </c>
      <c r="M32" s="76">
        <v>-2645.632288</v>
      </c>
      <c r="N32" s="76">
        <f>D32-'1.4 Udbytter'!C32</f>
        <v>-2806</v>
      </c>
      <c r="O32" s="76">
        <v>273</v>
      </c>
      <c r="P32" s="76">
        <v>-482</v>
      </c>
      <c r="Q32" s="146">
        <v>14</v>
      </c>
      <c r="R32" s="76">
        <v>-134.91914943</v>
      </c>
      <c r="S32" s="76">
        <v>-14.15433153</v>
      </c>
      <c r="T32" s="146">
        <v>637.7805470718705</v>
      </c>
    </row>
    <row r="33" spans="1:20" s="4" customFormat="1" ht="12.75" customHeight="1">
      <c r="A33" s="94" t="s">
        <v>170</v>
      </c>
      <c r="B33" s="76"/>
      <c r="C33" s="76"/>
      <c r="D33" s="76">
        <v>-96</v>
      </c>
      <c r="E33" s="146">
        <v>-233</v>
      </c>
      <c r="F33" s="146">
        <v>1057</v>
      </c>
      <c r="G33" s="76">
        <v>-25</v>
      </c>
      <c r="H33" s="76">
        <v>6.208702</v>
      </c>
      <c r="I33" s="146">
        <v>1.65867285</v>
      </c>
      <c r="J33" s="146">
        <v>486.35601718</v>
      </c>
      <c r="K33" s="213"/>
      <c r="L33" s="175" t="s">
        <v>170</v>
      </c>
      <c r="M33" s="76">
        <v>0</v>
      </c>
      <c r="N33" s="76">
        <f>D33-'1.4 Udbytter'!C33</f>
        <v>-96</v>
      </c>
      <c r="O33" s="76">
        <v>-233</v>
      </c>
      <c r="P33" s="76">
        <v>1057</v>
      </c>
      <c r="Q33" s="146">
        <v>-25</v>
      </c>
      <c r="R33" s="76">
        <v>6.208702</v>
      </c>
      <c r="S33" s="76">
        <v>1.65867285</v>
      </c>
      <c r="T33" s="146">
        <v>486.35601718</v>
      </c>
    </row>
    <row r="34" spans="1:20" s="4" customFormat="1" ht="12.75">
      <c r="A34" s="93" t="s">
        <v>22</v>
      </c>
      <c r="B34" s="86">
        <v>27523</v>
      </c>
      <c r="C34" s="86">
        <v>11853</v>
      </c>
      <c r="D34" s="86">
        <v>3358</v>
      </c>
      <c r="E34" s="195">
        <v>16145</v>
      </c>
      <c r="F34" s="195">
        <v>4306</v>
      </c>
      <c r="G34" s="86">
        <v>-977</v>
      </c>
      <c r="H34" s="86">
        <v>-1762.965832959957</v>
      </c>
      <c r="I34" s="195">
        <v>-3422.3315655858123</v>
      </c>
      <c r="J34" s="195">
        <v>-32388.379712820548</v>
      </c>
      <c r="K34" s="213"/>
      <c r="L34" s="174" t="s">
        <v>22</v>
      </c>
      <c r="M34" s="86">
        <v>2314.919597</v>
      </c>
      <c r="N34" s="86">
        <f>D34-'1.4 Udbytter'!C34</f>
        <v>-2743</v>
      </c>
      <c r="O34" s="86">
        <v>13096</v>
      </c>
      <c r="P34" s="86">
        <v>2145</v>
      </c>
      <c r="Q34" s="195">
        <v>-977</v>
      </c>
      <c r="R34" s="86">
        <v>-1767.612356959957</v>
      </c>
      <c r="S34" s="86">
        <v>-3422.3315655858123</v>
      </c>
      <c r="T34" s="195">
        <v>-35434.65291139684</v>
      </c>
    </row>
    <row r="35" spans="1:20" s="4" customFormat="1" ht="12.75">
      <c r="A35" s="95" t="s">
        <v>50</v>
      </c>
      <c r="B35" s="84">
        <v>-15</v>
      </c>
      <c r="C35" s="84">
        <v>-2</v>
      </c>
      <c r="D35" s="84">
        <v>251</v>
      </c>
      <c r="E35" s="96">
        <v>59</v>
      </c>
      <c r="F35" s="96">
        <v>4</v>
      </c>
      <c r="G35" s="84">
        <v>-7</v>
      </c>
      <c r="H35" s="84">
        <v>-4.967074</v>
      </c>
      <c r="I35" s="96">
        <v>4.978737</v>
      </c>
      <c r="J35" s="96">
        <v>-50.000453</v>
      </c>
      <c r="K35" s="213"/>
      <c r="L35" s="95" t="s">
        <v>50</v>
      </c>
      <c r="M35" s="84">
        <v>-2.417907</v>
      </c>
      <c r="N35" s="84">
        <f>D35-'1.4 Udbytter'!C35</f>
        <v>251</v>
      </c>
      <c r="O35" s="84">
        <v>59</v>
      </c>
      <c r="P35" s="84">
        <v>4</v>
      </c>
      <c r="Q35" s="96">
        <v>-7</v>
      </c>
      <c r="R35" s="84">
        <v>-4.967074</v>
      </c>
      <c r="S35" s="84">
        <v>4.978737</v>
      </c>
      <c r="T35" s="96">
        <v>-50.000453</v>
      </c>
    </row>
    <row r="36" spans="1:20" ht="12.75">
      <c r="A36" s="93" t="s">
        <v>150</v>
      </c>
      <c r="B36" s="84"/>
      <c r="C36" s="84">
        <v>248</v>
      </c>
      <c r="D36" s="84">
        <v>0</v>
      </c>
      <c r="E36" s="96">
        <v>-9</v>
      </c>
      <c r="F36" s="96">
        <v>311</v>
      </c>
      <c r="G36" s="84">
        <v>312</v>
      </c>
      <c r="H36" s="84">
        <v>83.87872434</v>
      </c>
      <c r="I36" s="96">
        <v>54.4528425</v>
      </c>
      <c r="J36" s="96">
        <v>2035.1196099</v>
      </c>
      <c r="K36" s="213"/>
      <c r="L36" s="174" t="s">
        <v>150</v>
      </c>
      <c r="M36" s="84">
        <v>247.979585</v>
      </c>
      <c r="N36" s="84">
        <f>D36-'1.4 Udbytter'!C36</f>
        <v>0</v>
      </c>
      <c r="O36" s="84">
        <v>-9</v>
      </c>
      <c r="P36" s="84">
        <v>306</v>
      </c>
      <c r="Q36" s="96">
        <v>312</v>
      </c>
      <c r="R36" s="84">
        <v>83.87872434</v>
      </c>
      <c r="S36" s="84">
        <v>54.4528425</v>
      </c>
      <c r="T36" s="96">
        <v>2018.4256578999998</v>
      </c>
    </row>
    <row r="37" spans="1:20" ht="12.75">
      <c r="A37" s="93" t="s">
        <v>54</v>
      </c>
      <c r="B37" s="84">
        <v>7136</v>
      </c>
      <c r="C37" s="84">
        <v>4449</v>
      </c>
      <c r="D37" s="84">
        <v>4864</v>
      </c>
      <c r="E37" s="96">
        <v>9494</v>
      </c>
      <c r="F37" s="96">
        <v>11147</v>
      </c>
      <c r="G37" s="84">
        <v>9114</v>
      </c>
      <c r="H37" s="84">
        <v>2010.1361809</v>
      </c>
      <c r="I37" s="96">
        <v>1374.0495015</v>
      </c>
      <c r="J37" s="96">
        <v>39871.42068296073</v>
      </c>
      <c r="K37" s="213"/>
      <c r="L37" s="174" t="s">
        <v>54</v>
      </c>
      <c r="M37" s="84">
        <v>3951.778367</v>
      </c>
      <c r="N37" s="84">
        <f>D37-'1.4 Udbytter'!C37</f>
        <v>4521</v>
      </c>
      <c r="O37" s="84">
        <v>8893</v>
      </c>
      <c r="P37" s="84">
        <v>10248</v>
      </c>
      <c r="Q37" s="96">
        <v>9114</v>
      </c>
      <c r="R37" s="84">
        <v>1809.2676568</v>
      </c>
      <c r="S37" s="84">
        <v>1374.0495015</v>
      </c>
      <c r="T37" s="96">
        <v>38578.28658476073</v>
      </c>
    </row>
    <row r="38" spans="1:20" ht="12.75">
      <c r="A38" s="93" t="s">
        <v>167</v>
      </c>
      <c r="B38" s="84"/>
      <c r="C38" s="84"/>
      <c r="D38" s="84">
        <v>81</v>
      </c>
      <c r="E38" s="96">
        <v>488</v>
      </c>
      <c r="F38" s="96">
        <v>1697</v>
      </c>
      <c r="G38" s="84">
        <v>946</v>
      </c>
      <c r="H38" s="84">
        <v>340.57082978</v>
      </c>
      <c r="I38" s="96">
        <v>340.12176115</v>
      </c>
      <c r="J38" s="96">
        <v>8897.61678789</v>
      </c>
      <c r="K38" s="213"/>
      <c r="L38" s="174" t="s">
        <v>167</v>
      </c>
      <c r="M38" s="84">
        <v>0</v>
      </c>
      <c r="N38" s="84">
        <f>D38-'1.4 Udbytter'!C38</f>
        <v>81</v>
      </c>
      <c r="O38" s="84">
        <v>488</v>
      </c>
      <c r="P38" s="84">
        <v>1697</v>
      </c>
      <c r="Q38" s="96">
        <v>946</v>
      </c>
      <c r="R38" s="84">
        <v>340.57082978</v>
      </c>
      <c r="S38" s="84">
        <v>340.12176115</v>
      </c>
      <c r="T38" s="96">
        <v>8897.61678789</v>
      </c>
    </row>
    <row r="39" spans="1:20" ht="12.75">
      <c r="A39" s="93" t="s">
        <v>168</v>
      </c>
      <c r="B39" s="84"/>
      <c r="C39" s="84"/>
      <c r="D39" s="84">
        <v>1859</v>
      </c>
      <c r="E39" s="96">
        <v>839</v>
      </c>
      <c r="F39" s="96">
        <v>39</v>
      </c>
      <c r="G39" s="84">
        <v>50</v>
      </c>
      <c r="H39" s="84">
        <v>97.9323885</v>
      </c>
      <c r="I39" s="96">
        <v>61.59225505</v>
      </c>
      <c r="J39" s="96">
        <v>2544.17106032</v>
      </c>
      <c r="K39" s="213"/>
      <c r="L39" s="174" t="s">
        <v>168</v>
      </c>
      <c r="M39" s="84">
        <v>0</v>
      </c>
      <c r="N39" s="84">
        <f>D39-'1.4 Udbytter'!C39</f>
        <v>1859</v>
      </c>
      <c r="O39" s="84">
        <v>824</v>
      </c>
      <c r="P39" s="84">
        <v>28</v>
      </c>
      <c r="Q39" s="96">
        <v>50</v>
      </c>
      <c r="R39" s="84">
        <v>97.9323885</v>
      </c>
      <c r="S39" s="84">
        <v>61.59225505</v>
      </c>
      <c r="T39" s="96">
        <v>2478.47602832</v>
      </c>
    </row>
    <row r="40" spans="1:20" ht="12.75">
      <c r="A40" s="93" t="s">
        <v>165</v>
      </c>
      <c r="B40" s="84">
        <v>561</v>
      </c>
      <c r="C40" s="84">
        <v>10035</v>
      </c>
      <c r="D40" s="84">
        <v>210</v>
      </c>
      <c r="E40" s="96">
        <v>-907</v>
      </c>
      <c r="F40" s="96">
        <v>113</v>
      </c>
      <c r="G40" s="84">
        <v>318</v>
      </c>
      <c r="H40" s="84">
        <v>199.7532148</v>
      </c>
      <c r="I40" s="96">
        <v>-36.1868368</v>
      </c>
      <c r="J40" s="96">
        <v>2631.645071051183</v>
      </c>
      <c r="K40" s="213"/>
      <c r="L40" s="174" t="s">
        <v>165</v>
      </c>
      <c r="M40" s="84">
        <v>10035</v>
      </c>
      <c r="N40" s="84">
        <f>D40-'1.4 Udbytter'!C40</f>
        <v>210</v>
      </c>
      <c r="O40" s="84">
        <v>-907</v>
      </c>
      <c r="P40" s="84">
        <v>113</v>
      </c>
      <c r="Q40" s="96">
        <v>318</v>
      </c>
      <c r="R40" s="84">
        <v>199.7532148</v>
      </c>
      <c r="S40" s="84">
        <v>-36.1868368</v>
      </c>
      <c r="T40" s="96">
        <v>2631.645071051183</v>
      </c>
    </row>
    <row r="41" spans="1:20" ht="12.75">
      <c r="A41" s="160" t="s">
        <v>178</v>
      </c>
      <c r="B41" s="161"/>
      <c r="C41" s="161"/>
      <c r="D41" s="161">
        <v>12</v>
      </c>
      <c r="E41" s="162">
        <v>-10</v>
      </c>
      <c r="F41" s="162">
        <v>-5</v>
      </c>
      <c r="G41" s="161">
        <v>1</v>
      </c>
      <c r="H41" s="161">
        <v>0</v>
      </c>
      <c r="I41" s="162">
        <v>-0.260952</v>
      </c>
      <c r="J41" s="162">
        <v>-124.689829</v>
      </c>
      <c r="L41" s="176" t="s">
        <v>178</v>
      </c>
      <c r="M41" s="161">
        <v>0</v>
      </c>
      <c r="N41" s="161">
        <f>D41-'1.4 Udbytter'!C41</f>
        <v>12</v>
      </c>
      <c r="O41" s="161">
        <v>-10</v>
      </c>
      <c r="P41" s="161">
        <v>-5</v>
      </c>
      <c r="Q41" s="162">
        <v>1</v>
      </c>
      <c r="R41" s="161">
        <v>0</v>
      </c>
      <c r="S41" s="161">
        <v>-0.260952</v>
      </c>
      <c r="T41" s="162">
        <v>-124.689829</v>
      </c>
    </row>
    <row r="42" spans="1:21" ht="12.75">
      <c r="A42" s="97" t="s">
        <v>144</v>
      </c>
      <c r="B42" s="98">
        <v>30839</v>
      </c>
      <c r="C42" s="98">
        <v>42947</v>
      </c>
      <c r="D42" s="98">
        <v>38044</v>
      </c>
      <c r="E42" s="196">
        <v>46932</v>
      </c>
      <c r="F42" s="196">
        <v>55552</v>
      </c>
      <c r="G42" s="98">
        <v>4420</v>
      </c>
      <c r="H42" s="98">
        <v>2439.183773276486</v>
      </c>
      <c r="I42" s="196">
        <v>5251.426119668927</v>
      </c>
      <c r="J42" s="196">
        <v>62449.32501077704</v>
      </c>
      <c r="L42" s="177" t="s">
        <v>144</v>
      </c>
      <c r="M42" s="98">
        <v>22765</v>
      </c>
      <c r="N42" s="98">
        <f>D42-'1.4 Udbytter'!C42</f>
        <v>21563</v>
      </c>
      <c r="O42" s="98">
        <v>26015</v>
      </c>
      <c r="P42" s="98">
        <v>21134</v>
      </c>
      <c r="Q42" s="196">
        <v>4420</v>
      </c>
      <c r="R42" s="98">
        <v>2179</v>
      </c>
      <c r="S42" s="98">
        <v>5251.426119668927</v>
      </c>
      <c r="T42" s="196">
        <v>37520.205364100744</v>
      </c>
      <c r="U42" s="10"/>
    </row>
    <row r="43" spans="2:20" ht="12.75">
      <c r="B43" s="10"/>
      <c r="C43" s="10"/>
      <c r="D43" s="10"/>
      <c r="E43" s="10"/>
      <c r="F43" s="199"/>
      <c r="G43" s="199"/>
      <c r="H43" s="199"/>
      <c r="I43" s="199"/>
      <c r="J43" s="243"/>
      <c r="L43" s="56" t="s">
        <v>203</v>
      </c>
      <c r="O43" s="10"/>
      <c r="P43" s="10"/>
      <c r="Q43" s="10"/>
      <c r="R43" s="10"/>
      <c r="S43" s="10"/>
      <c r="T43" s="10"/>
    </row>
    <row r="44" spans="5:10" ht="12.75">
      <c r="E44" s="188"/>
      <c r="F44" s="31"/>
      <c r="G44" s="31"/>
      <c r="H44" s="31"/>
      <c r="I44" s="31"/>
      <c r="J44" s="31"/>
    </row>
    <row r="45" spans="5:10" ht="15">
      <c r="E45" s="32"/>
      <c r="F45" s="211"/>
      <c r="G45" s="210"/>
      <c r="H45" s="210"/>
      <c r="I45" s="210"/>
      <c r="J45" s="210"/>
    </row>
    <row r="46" spans="5:10" ht="12.75">
      <c r="E46" s="32"/>
      <c r="F46" s="31"/>
      <c r="G46" s="31"/>
      <c r="H46" s="31"/>
      <c r="I46" s="31"/>
      <c r="J46" s="31"/>
    </row>
    <row r="47" spans="5:10" ht="12.75">
      <c r="E47" s="32"/>
      <c r="F47" s="12"/>
      <c r="G47" s="12"/>
      <c r="H47" s="12"/>
      <c r="I47" s="12"/>
      <c r="J47" s="12"/>
    </row>
    <row r="48" spans="5:10" ht="12.75">
      <c r="E48" s="32"/>
      <c r="F48" s="12"/>
      <c r="G48" s="12"/>
      <c r="H48" s="12"/>
      <c r="I48" s="12"/>
      <c r="J48" s="12"/>
    </row>
    <row r="49" spans="5:10" ht="12.75">
      <c r="E49" s="32"/>
      <c r="F49" s="12"/>
      <c r="G49" s="12"/>
      <c r="H49" s="12"/>
      <c r="I49" s="12"/>
      <c r="J49" s="12"/>
    </row>
    <row r="50" spans="5:10" ht="12.75">
      <c r="E50" s="32"/>
      <c r="F50" s="12"/>
      <c r="G50" s="12"/>
      <c r="H50" s="12"/>
      <c r="I50" s="12"/>
      <c r="J50" s="12"/>
    </row>
    <row r="51" spans="5:10" ht="12.75">
      <c r="E51" s="32"/>
      <c r="F51" s="12"/>
      <c r="G51" s="12"/>
      <c r="H51" s="12"/>
      <c r="I51" s="12"/>
      <c r="J51" s="12"/>
    </row>
    <row r="52" spans="5:10" ht="12.75">
      <c r="E52" s="32"/>
      <c r="F52" s="12"/>
      <c r="G52" s="12"/>
      <c r="H52" s="12"/>
      <c r="I52" s="12"/>
      <c r="J52" s="12"/>
    </row>
    <row r="53" spans="5:10" ht="12.75">
      <c r="E53" s="32"/>
      <c r="F53" s="12"/>
      <c r="G53" s="12"/>
      <c r="H53" s="12"/>
      <c r="I53" s="12"/>
      <c r="J53" s="12"/>
    </row>
    <row r="54" spans="5:10" ht="12.75">
      <c r="E54" s="32"/>
      <c r="F54" s="12"/>
      <c r="G54" s="12"/>
      <c r="H54" s="12"/>
      <c r="I54" s="12"/>
      <c r="J54" s="12"/>
    </row>
    <row r="55" spans="5:10" ht="12.75">
      <c r="E55" s="32"/>
      <c r="F55" s="12"/>
      <c r="G55" s="12"/>
      <c r="H55" s="12"/>
      <c r="I55" s="12"/>
      <c r="J55" s="12"/>
    </row>
    <row r="56" spans="5:10" ht="12.75">
      <c r="E56" s="32"/>
      <c r="F56" s="12"/>
      <c r="G56" s="12"/>
      <c r="H56" s="12"/>
      <c r="I56" s="12"/>
      <c r="J56" s="12"/>
    </row>
    <row r="57" spans="5:10" ht="12.75">
      <c r="E57" s="32"/>
      <c r="F57" s="12"/>
      <c r="G57" s="12"/>
      <c r="H57" s="12"/>
      <c r="I57" s="12"/>
      <c r="J57" s="12"/>
    </row>
    <row r="58" spans="5:10" ht="12.75">
      <c r="E58" s="32"/>
      <c r="F58" s="12"/>
      <c r="G58" s="12"/>
      <c r="H58" s="12"/>
      <c r="I58" s="12"/>
      <c r="J58" s="12"/>
    </row>
    <row r="59" spans="5:10" ht="12.75">
      <c r="E59" s="32"/>
      <c r="F59" s="12"/>
      <c r="G59" s="12"/>
      <c r="H59" s="12"/>
      <c r="I59" s="12"/>
      <c r="J59" s="12"/>
    </row>
    <row r="60" spans="5:10" ht="12.75">
      <c r="E60" s="32"/>
      <c r="F60" s="12"/>
      <c r="G60" s="12"/>
      <c r="H60" s="12"/>
      <c r="I60" s="12"/>
      <c r="J60" s="12"/>
    </row>
    <row r="61" spans="5:10" ht="12.75">
      <c r="E61" s="32"/>
      <c r="F61" s="12"/>
      <c r="G61" s="12"/>
      <c r="H61" s="12"/>
      <c r="I61" s="12"/>
      <c r="J61" s="12"/>
    </row>
    <row r="62" spans="5:10" ht="12.75">
      <c r="E62" s="32"/>
      <c r="F62" s="12"/>
      <c r="G62" s="12"/>
      <c r="H62" s="12"/>
      <c r="I62" s="12"/>
      <c r="J62" s="12"/>
    </row>
    <row r="63" spans="5:10" ht="12.75">
      <c r="E63" s="32"/>
      <c r="F63" s="12"/>
      <c r="G63" s="12"/>
      <c r="H63" s="12"/>
      <c r="I63" s="12"/>
      <c r="J63" s="12"/>
    </row>
    <row r="64" spans="5:10" ht="12.75">
      <c r="E64" s="32"/>
      <c r="F64" s="12"/>
      <c r="G64" s="12"/>
      <c r="H64" s="12"/>
      <c r="I64" s="12"/>
      <c r="J64" s="12"/>
    </row>
    <row r="65" spans="5:10" ht="12.75">
      <c r="E65" s="32"/>
      <c r="F65" s="12"/>
      <c r="G65" s="12"/>
      <c r="H65" s="12"/>
      <c r="I65" s="12"/>
      <c r="J65" s="12"/>
    </row>
    <row r="66" spans="5:10" ht="12.75">
      <c r="E66" s="32"/>
      <c r="F66" s="12"/>
      <c r="G66" s="12"/>
      <c r="H66" s="12"/>
      <c r="I66" s="12"/>
      <c r="J66" s="12"/>
    </row>
    <row r="67" spans="5:10" ht="12.75">
      <c r="E67" s="32"/>
      <c r="F67" s="12"/>
      <c r="G67" s="12"/>
      <c r="H67" s="12"/>
      <c r="I67" s="12"/>
      <c r="J67" s="12"/>
    </row>
    <row r="68" spans="5:10" ht="12.75">
      <c r="E68" s="32"/>
      <c r="F68" s="12"/>
      <c r="G68" s="12"/>
      <c r="H68" s="12"/>
      <c r="I68" s="12"/>
      <c r="J68" s="12"/>
    </row>
    <row r="69" spans="5:10" ht="12.75">
      <c r="E69" s="32"/>
      <c r="F69" s="12"/>
      <c r="G69" s="12"/>
      <c r="H69" s="12"/>
      <c r="I69" s="12"/>
      <c r="J69" s="12"/>
    </row>
    <row r="70" spans="5:10" ht="12.75">
      <c r="E70" s="32"/>
      <c r="F70" s="12"/>
      <c r="G70" s="12"/>
      <c r="H70" s="12"/>
      <c r="I70" s="12"/>
      <c r="J70" s="12"/>
    </row>
    <row r="71" spans="5:10" ht="12.75">
      <c r="E71" s="32"/>
      <c r="F71" s="12"/>
      <c r="G71" s="12"/>
      <c r="H71" s="12"/>
      <c r="I71" s="12"/>
      <c r="J71" s="12"/>
    </row>
    <row r="72" spans="5:10" ht="12.75">
      <c r="E72" s="32"/>
      <c r="F72" s="12"/>
      <c r="G72" s="12"/>
      <c r="H72" s="12"/>
      <c r="I72" s="12"/>
      <c r="J72" s="12"/>
    </row>
    <row r="73" spans="5:10" ht="12.75">
      <c r="E73" s="32"/>
      <c r="F73" s="12"/>
      <c r="G73" s="12"/>
      <c r="H73" s="12"/>
      <c r="I73" s="12"/>
      <c r="J73" s="12"/>
    </row>
    <row r="74" spans="5:10" ht="12.75">
      <c r="E74" s="32"/>
      <c r="F74" s="12"/>
      <c r="G74" s="12"/>
      <c r="H74" s="12"/>
      <c r="I74" s="12"/>
      <c r="J74" s="12"/>
    </row>
    <row r="75" spans="5:10" ht="12.75">
      <c r="E75" s="32"/>
      <c r="F75" s="12"/>
      <c r="G75" s="12"/>
      <c r="H75" s="12"/>
      <c r="I75" s="12"/>
      <c r="J75" s="12"/>
    </row>
    <row r="76" spans="5:10" ht="12.75">
      <c r="E76" s="32"/>
      <c r="F76" s="12"/>
      <c r="G76" s="12"/>
      <c r="H76" s="12"/>
      <c r="I76" s="12"/>
      <c r="J76" s="12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M19" sqref="M19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72" t="s">
        <v>201</v>
      </c>
      <c r="B1" s="272"/>
      <c r="C1" s="272"/>
      <c r="D1" s="272"/>
      <c r="E1" s="272"/>
      <c r="F1" s="272"/>
      <c r="G1" s="272"/>
      <c r="H1" s="273"/>
    </row>
    <row r="2" spans="1:8" ht="12.75">
      <c r="A2" s="82"/>
      <c r="B2" s="83">
        <v>2012</v>
      </c>
      <c r="C2" s="83">
        <v>2013</v>
      </c>
      <c r="D2" s="166">
        <v>2014</v>
      </c>
      <c r="E2" s="166">
        <v>2015</v>
      </c>
      <c r="F2" s="166">
        <v>2016</v>
      </c>
      <c r="G2" s="54" t="s">
        <v>231</v>
      </c>
      <c r="H2" s="54" t="s">
        <v>238</v>
      </c>
    </row>
    <row r="3" spans="1:8" ht="12.75">
      <c r="A3" s="67" t="s">
        <v>32</v>
      </c>
      <c r="B3" s="84">
        <v>31</v>
      </c>
      <c r="C3" s="84">
        <v>30</v>
      </c>
      <c r="D3" s="84">
        <v>30</v>
      </c>
      <c r="E3" s="84">
        <v>31</v>
      </c>
      <c r="F3" s="84">
        <v>30</v>
      </c>
      <c r="G3" s="84">
        <v>42</v>
      </c>
      <c r="H3" s="84">
        <v>44</v>
      </c>
    </row>
    <row r="4" spans="1:8" ht="12.75">
      <c r="A4" s="194" t="s">
        <v>200</v>
      </c>
      <c r="B4" s="75">
        <v>1</v>
      </c>
      <c r="C4" s="75">
        <v>1</v>
      </c>
      <c r="D4" s="75">
        <v>1</v>
      </c>
      <c r="E4" s="75">
        <v>1</v>
      </c>
      <c r="F4" s="75">
        <v>1</v>
      </c>
      <c r="G4" s="75">
        <v>1</v>
      </c>
      <c r="H4" s="75">
        <v>1</v>
      </c>
    </row>
    <row r="5" spans="1:8" ht="12.75">
      <c r="A5" s="85" t="s">
        <v>33</v>
      </c>
      <c r="B5" s="76">
        <v>1</v>
      </c>
      <c r="C5" s="76">
        <v>1</v>
      </c>
      <c r="D5" s="75">
        <v>1</v>
      </c>
      <c r="E5" s="75">
        <v>1</v>
      </c>
      <c r="F5" s="75">
        <v>1</v>
      </c>
      <c r="G5" s="75">
        <v>1</v>
      </c>
      <c r="H5" s="75">
        <v>1</v>
      </c>
    </row>
    <row r="6" spans="1:8" ht="12.75">
      <c r="A6" s="85" t="s">
        <v>51</v>
      </c>
      <c r="B6" s="76">
        <v>22</v>
      </c>
      <c r="C6" s="76">
        <v>26</v>
      </c>
      <c r="D6" s="75">
        <v>27</v>
      </c>
      <c r="E6" s="75">
        <v>31</v>
      </c>
      <c r="F6" s="75">
        <v>30</v>
      </c>
      <c r="G6" s="75">
        <v>43</v>
      </c>
      <c r="H6" s="75">
        <v>43</v>
      </c>
    </row>
    <row r="7" spans="1:8" ht="12.75">
      <c r="A7" s="85" t="s">
        <v>34</v>
      </c>
      <c r="B7" s="76">
        <v>6</v>
      </c>
      <c r="C7" s="76">
        <v>6</v>
      </c>
      <c r="D7" s="75">
        <v>6</v>
      </c>
      <c r="E7" s="75">
        <v>6</v>
      </c>
      <c r="F7" s="75">
        <v>3</v>
      </c>
      <c r="G7" s="75">
        <v>3</v>
      </c>
      <c r="H7" s="75">
        <v>3</v>
      </c>
    </row>
    <row r="8" spans="1:8" ht="12.75">
      <c r="A8" s="85" t="s">
        <v>35</v>
      </c>
      <c r="B8" s="76">
        <v>38</v>
      </c>
      <c r="C8" s="76">
        <v>37</v>
      </c>
      <c r="D8" s="75">
        <v>37</v>
      </c>
      <c r="E8" s="75">
        <v>38</v>
      </c>
      <c r="F8" s="75">
        <v>36</v>
      </c>
      <c r="G8" s="75">
        <v>48</v>
      </c>
      <c r="H8" s="75">
        <v>47</v>
      </c>
    </row>
    <row r="9" spans="1:8" ht="12.75">
      <c r="A9" s="85" t="s">
        <v>36</v>
      </c>
      <c r="B9" s="76">
        <v>12</v>
      </c>
      <c r="C9" s="76">
        <v>11</v>
      </c>
      <c r="D9" s="75">
        <v>12</v>
      </c>
      <c r="E9" s="75">
        <v>12</v>
      </c>
      <c r="F9" s="75">
        <v>12</v>
      </c>
      <c r="G9" s="75">
        <v>17</v>
      </c>
      <c r="H9" s="75">
        <v>16</v>
      </c>
    </row>
    <row r="10" spans="1:8" ht="12.75">
      <c r="A10" s="85" t="s">
        <v>37</v>
      </c>
      <c r="B10" s="76">
        <v>72</v>
      </c>
      <c r="C10" s="76">
        <v>80</v>
      </c>
      <c r="D10" s="75">
        <v>84</v>
      </c>
      <c r="E10" s="75">
        <v>96</v>
      </c>
      <c r="F10" s="75">
        <v>102</v>
      </c>
      <c r="G10" s="75">
        <v>142</v>
      </c>
      <c r="H10" s="75">
        <v>142</v>
      </c>
    </row>
    <row r="11" spans="1:8" ht="12.75">
      <c r="A11" s="85" t="s">
        <v>38</v>
      </c>
      <c r="B11" s="76">
        <v>4</v>
      </c>
      <c r="C11" s="76">
        <v>2</v>
      </c>
      <c r="D11" s="75">
        <v>2</v>
      </c>
      <c r="E11" s="75">
        <v>1</v>
      </c>
      <c r="F11" s="75">
        <v>1</v>
      </c>
      <c r="G11" s="75">
        <v>1</v>
      </c>
      <c r="H11" s="75">
        <v>1</v>
      </c>
    </row>
    <row r="12" spans="1:9" ht="12.75">
      <c r="A12" s="85" t="s">
        <v>52</v>
      </c>
      <c r="B12" s="76">
        <v>5</v>
      </c>
      <c r="C12" s="76">
        <v>2</v>
      </c>
      <c r="D12" s="75">
        <v>1</v>
      </c>
      <c r="E12" s="75">
        <v>1</v>
      </c>
      <c r="F12" s="75">
        <v>1</v>
      </c>
      <c r="G12" s="75">
        <v>1</v>
      </c>
      <c r="H12" s="1">
        <v>1</v>
      </c>
      <c r="I12" s="75"/>
    </row>
    <row r="13" spans="1:8" ht="12.75">
      <c r="A13" s="85" t="s">
        <v>39</v>
      </c>
      <c r="B13" s="76">
        <v>11</v>
      </c>
      <c r="C13" s="76">
        <v>11</v>
      </c>
      <c r="D13" s="75">
        <v>10</v>
      </c>
      <c r="E13" s="75">
        <v>11</v>
      </c>
      <c r="F13" s="75">
        <v>10</v>
      </c>
      <c r="G13" s="75">
        <v>11</v>
      </c>
      <c r="H13" s="75">
        <v>11</v>
      </c>
    </row>
    <row r="14" spans="1:8" ht="12.75">
      <c r="A14" s="85" t="s">
        <v>40</v>
      </c>
      <c r="B14" s="76">
        <v>4</v>
      </c>
      <c r="C14" s="76">
        <v>4</v>
      </c>
      <c r="D14" s="75">
        <v>4</v>
      </c>
      <c r="E14" s="75">
        <v>4</v>
      </c>
      <c r="F14" s="75">
        <v>4</v>
      </c>
      <c r="G14" s="75">
        <v>4</v>
      </c>
      <c r="H14" s="75">
        <v>4</v>
      </c>
    </row>
    <row r="15" spans="1:8" ht="12.75">
      <c r="A15" s="85" t="s">
        <v>41</v>
      </c>
      <c r="B15" s="76">
        <v>7</v>
      </c>
      <c r="C15" s="76">
        <v>4</v>
      </c>
      <c r="D15" s="75">
        <v>3</v>
      </c>
      <c r="E15" s="75">
        <v>3</v>
      </c>
      <c r="F15" s="75">
        <v>3</v>
      </c>
      <c r="G15" s="75">
        <v>3</v>
      </c>
      <c r="H15" s="75">
        <v>3</v>
      </c>
    </row>
    <row r="16" spans="1:8" ht="12.75">
      <c r="A16" s="85" t="s">
        <v>42</v>
      </c>
      <c r="B16" s="76">
        <v>6</v>
      </c>
      <c r="C16" s="76">
        <v>6</v>
      </c>
      <c r="D16" s="75">
        <v>6</v>
      </c>
      <c r="E16" s="75">
        <v>6</v>
      </c>
      <c r="F16" s="75">
        <v>3</v>
      </c>
      <c r="G16" s="75">
        <v>3</v>
      </c>
      <c r="H16" s="75">
        <v>3</v>
      </c>
    </row>
    <row r="17" spans="1:8" ht="12.75">
      <c r="A17" s="85" t="s">
        <v>43</v>
      </c>
      <c r="B17" s="76">
        <v>18</v>
      </c>
      <c r="C17" s="76">
        <v>20</v>
      </c>
      <c r="D17" s="75">
        <v>22</v>
      </c>
      <c r="E17" s="75">
        <v>24</v>
      </c>
      <c r="F17" s="75">
        <v>23</v>
      </c>
      <c r="G17" s="75">
        <v>29</v>
      </c>
      <c r="H17" s="75">
        <v>28</v>
      </c>
    </row>
    <row r="18" spans="1:8" ht="12.75">
      <c r="A18" s="85" t="s">
        <v>44</v>
      </c>
      <c r="B18" s="76">
        <v>10</v>
      </c>
      <c r="C18" s="76">
        <v>11</v>
      </c>
      <c r="D18" s="75">
        <v>9</v>
      </c>
      <c r="E18" s="75">
        <v>9</v>
      </c>
      <c r="F18" s="75">
        <v>9</v>
      </c>
      <c r="G18" s="75">
        <v>7</v>
      </c>
      <c r="H18" s="75">
        <v>7</v>
      </c>
    </row>
    <row r="19" spans="1:8" ht="12.75">
      <c r="A19" s="85" t="s">
        <v>45</v>
      </c>
      <c r="B19" s="76">
        <v>2</v>
      </c>
      <c r="C19" s="76">
        <v>2</v>
      </c>
      <c r="D19" s="75">
        <v>2</v>
      </c>
      <c r="E19" s="75">
        <v>2</v>
      </c>
      <c r="F19" s="75">
        <v>2</v>
      </c>
      <c r="G19" s="75">
        <v>3</v>
      </c>
      <c r="H19" s="75">
        <v>3</v>
      </c>
    </row>
    <row r="20" spans="1:8" ht="12.75">
      <c r="A20" s="85" t="s">
        <v>46</v>
      </c>
      <c r="B20" s="76">
        <v>5</v>
      </c>
      <c r="C20" s="76">
        <v>5</v>
      </c>
      <c r="D20" s="75">
        <v>4</v>
      </c>
      <c r="E20" s="75">
        <v>4</v>
      </c>
      <c r="F20" s="75">
        <v>4</v>
      </c>
      <c r="G20" s="75">
        <v>3</v>
      </c>
      <c r="H20" s="75">
        <v>3</v>
      </c>
    </row>
    <row r="21" spans="1:8" ht="12.75">
      <c r="A21" s="85" t="s">
        <v>166</v>
      </c>
      <c r="B21" s="76"/>
      <c r="C21" s="76"/>
      <c r="D21" s="76">
        <v>5</v>
      </c>
      <c r="E21" s="75">
        <v>5</v>
      </c>
      <c r="F21" s="75">
        <v>7</v>
      </c>
      <c r="G21" s="75">
        <v>15</v>
      </c>
      <c r="H21" s="75">
        <v>15</v>
      </c>
    </row>
    <row r="22" spans="1:8" ht="12.75">
      <c r="A22" s="67" t="s">
        <v>20</v>
      </c>
      <c r="B22" s="86">
        <v>224</v>
      </c>
      <c r="C22" s="86">
        <v>229</v>
      </c>
      <c r="D22" s="86">
        <v>236</v>
      </c>
      <c r="E22" s="86">
        <v>255</v>
      </c>
      <c r="F22" s="86">
        <v>252</v>
      </c>
      <c r="G22" s="86">
        <v>335</v>
      </c>
      <c r="H22" s="86">
        <v>332</v>
      </c>
    </row>
    <row r="23" spans="1:9" ht="12.75">
      <c r="A23" s="85" t="s">
        <v>63</v>
      </c>
      <c r="B23" s="76">
        <v>20</v>
      </c>
      <c r="C23" s="76">
        <v>19</v>
      </c>
      <c r="D23" s="76">
        <v>23</v>
      </c>
      <c r="E23" s="76">
        <v>20</v>
      </c>
      <c r="F23" s="76">
        <v>21</v>
      </c>
      <c r="G23" s="76">
        <v>27</v>
      </c>
      <c r="H23" s="76">
        <v>27</v>
      </c>
      <c r="I23" s="10"/>
    </row>
    <row r="24" spans="1:8" ht="12.75">
      <c r="A24" s="85" t="s">
        <v>64</v>
      </c>
      <c r="B24" s="76">
        <v>9</v>
      </c>
      <c r="C24" s="76">
        <v>8</v>
      </c>
      <c r="D24" s="76">
        <v>9</v>
      </c>
      <c r="E24" s="76">
        <v>9</v>
      </c>
      <c r="F24" s="76">
        <v>9</v>
      </c>
      <c r="G24" s="76">
        <v>15</v>
      </c>
      <c r="H24" s="76">
        <v>15</v>
      </c>
    </row>
    <row r="25" spans="1:8" ht="12.75">
      <c r="A25" s="85" t="s">
        <v>65</v>
      </c>
      <c r="B25" s="76">
        <v>32</v>
      </c>
      <c r="C25" s="76">
        <v>31</v>
      </c>
      <c r="D25" s="76">
        <v>33</v>
      </c>
      <c r="E25" s="76">
        <v>35</v>
      </c>
      <c r="F25" s="76">
        <v>38</v>
      </c>
      <c r="G25" s="76">
        <v>45</v>
      </c>
      <c r="H25" s="76">
        <v>45</v>
      </c>
    </row>
    <row r="26" spans="1:8" ht="12.75">
      <c r="A26" s="85" t="s">
        <v>53</v>
      </c>
      <c r="B26" s="76">
        <v>2</v>
      </c>
      <c r="C26" s="76">
        <v>1</v>
      </c>
      <c r="D26" s="76">
        <v>1</v>
      </c>
      <c r="E26" s="76">
        <v>1</v>
      </c>
      <c r="F26" s="76">
        <v>1</v>
      </c>
      <c r="G26" s="76">
        <v>1</v>
      </c>
      <c r="H26" s="76">
        <v>1</v>
      </c>
    </row>
    <row r="27" spans="1:8" ht="12.75">
      <c r="A27" s="67" t="s">
        <v>21</v>
      </c>
      <c r="B27" s="86">
        <v>63</v>
      </c>
      <c r="C27" s="86">
        <v>59</v>
      </c>
      <c r="D27" s="86">
        <v>66</v>
      </c>
      <c r="E27" s="86">
        <v>65</v>
      </c>
      <c r="F27" s="86">
        <v>68</v>
      </c>
      <c r="G27" s="86">
        <v>88</v>
      </c>
      <c r="H27" s="86">
        <v>88</v>
      </c>
    </row>
    <row r="28" spans="1:8" ht="12.75">
      <c r="A28" s="85" t="s">
        <v>47</v>
      </c>
      <c r="B28" s="76">
        <v>36</v>
      </c>
      <c r="C28" s="76">
        <v>30</v>
      </c>
      <c r="D28" s="76">
        <v>29</v>
      </c>
      <c r="E28" s="76">
        <v>28</v>
      </c>
      <c r="F28" s="76">
        <v>31</v>
      </c>
      <c r="G28" s="76">
        <v>40</v>
      </c>
      <c r="H28" s="76">
        <v>40</v>
      </c>
    </row>
    <row r="29" spans="1:8" ht="12.75">
      <c r="A29" s="85" t="s">
        <v>66</v>
      </c>
      <c r="B29" s="76">
        <v>19</v>
      </c>
      <c r="C29" s="76">
        <v>21</v>
      </c>
      <c r="D29" s="76">
        <v>23</v>
      </c>
      <c r="E29" s="76">
        <v>26</v>
      </c>
      <c r="F29" s="76">
        <v>28</v>
      </c>
      <c r="G29" s="76">
        <v>46</v>
      </c>
      <c r="H29" s="76">
        <v>45</v>
      </c>
    </row>
    <row r="30" spans="1:8" ht="12.75">
      <c r="A30" s="85" t="s">
        <v>49</v>
      </c>
      <c r="B30" s="76">
        <v>23</v>
      </c>
      <c r="C30" s="76">
        <v>23</v>
      </c>
      <c r="D30" s="75">
        <v>28</v>
      </c>
      <c r="E30" s="76">
        <v>30</v>
      </c>
      <c r="F30" s="76">
        <v>28</v>
      </c>
      <c r="G30" s="76">
        <v>47</v>
      </c>
      <c r="H30" s="76">
        <v>47</v>
      </c>
    </row>
    <row r="31" spans="1:8" ht="12.75">
      <c r="A31" s="85" t="s">
        <v>153</v>
      </c>
      <c r="B31" s="76">
        <v>4</v>
      </c>
      <c r="C31" s="76">
        <v>12</v>
      </c>
      <c r="D31" s="76">
        <v>15</v>
      </c>
      <c r="E31" s="76">
        <v>25</v>
      </c>
      <c r="F31" s="76">
        <v>25</v>
      </c>
      <c r="G31" s="76">
        <v>30</v>
      </c>
      <c r="H31" s="76">
        <v>30</v>
      </c>
    </row>
    <row r="32" spans="1:8" ht="12.75">
      <c r="A32" s="85" t="s">
        <v>163</v>
      </c>
      <c r="B32" s="76"/>
      <c r="C32" s="76">
        <v>7</v>
      </c>
      <c r="D32" s="76">
        <v>8</v>
      </c>
      <c r="E32" s="76">
        <v>10</v>
      </c>
      <c r="F32" s="76">
        <v>10</v>
      </c>
      <c r="G32" s="76">
        <v>13</v>
      </c>
      <c r="H32" s="76">
        <v>11</v>
      </c>
    </row>
    <row r="33" spans="1:8" ht="12.75">
      <c r="A33" s="85" t="s">
        <v>170</v>
      </c>
      <c r="B33" s="76"/>
      <c r="C33" s="76"/>
      <c r="D33" s="76">
        <v>1</v>
      </c>
      <c r="E33" s="76">
        <v>1</v>
      </c>
      <c r="F33" s="76">
        <v>4</v>
      </c>
      <c r="G33" s="76">
        <v>6</v>
      </c>
      <c r="H33" s="76">
        <v>6</v>
      </c>
    </row>
    <row r="34" spans="1:8" ht="12.75">
      <c r="A34" s="87" t="s">
        <v>22</v>
      </c>
      <c r="B34" s="84">
        <v>82</v>
      </c>
      <c r="C34" s="84">
        <v>93</v>
      </c>
      <c r="D34" s="84">
        <v>104</v>
      </c>
      <c r="E34" s="84">
        <v>120</v>
      </c>
      <c r="F34" s="84">
        <v>126</v>
      </c>
      <c r="G34" s="84">
        <v>182</v>
      </c>
      <c r="H34" s="84">
        <v>179</v>
      </c>
    </row>
    <row r="35" spans="1:8" ht="12.75">
      <c r="A35" s="87" t="s">
        <v>50</v>
      </c>
      <c r="B35" s="84">
        <v>1</v>
      </c>
      <c r="C35" s="84">
        <v>1</v>
      </c>
      <c r="D35" s="84">
        <v>1</v>
      </c>
      <c r="E35" s="84">
        <v>1</v>
      </c>
      <c r="F35" s="84">
        <v>1</v>
      </c>
      <c r="G35" s="84">
        <v>1</v>
      </c>
      <c r="H35" s="84">
        <v>1</v>
      </c>
    </row>
    <row r="36" spans="1:8" ht="12.75">
      <c r="A36" s="67" t="s">
        <v>150</v>
      </c>
      <c r="B36" s="84"/>
      <c r="C36" s="84">
        <v>1</v>
      </c>
      <c r="D36" s="84">
        <v>1</v>
      </c>
      <c r="E36" s="84">
        <v>1</v>
      </c>
      <c r="F36" s="84">
        <v>1</v>
      </c>
      <c r="G36" s="84">
        <v>6</v>
      </c>
      <c r="H36" s="84">
        <v>6</v>
      </c>
    </row>
    <row r="37" spans="1:8" ht="12.75">
      <c r="A37" s="67" t="s">
        <v>54</v>
      </c>
      <c r="B37" s="84">
        <v>46</v>
      </c>
      <c r="C37" s="84">
        <v>52</v>
      </c>
      <c r="D37" s="84">
        <v>43</v>
      </c>
      <c r="E37" s="84">
        <v>54</v>
      </c>
      <c r="F37" s="84">
        <v>73</v>
      </c>
      <c r="G37" s="84">
        <v>100</v>
      </c>
      <c r="H37" s="84">
        <v>102</v>
      </c>
    </row>
    <row r="38" spans="1:8" ht="12.75">
      <c r="A38" s="67" t="s">
        <v>167</v>
      </c>
      <c r="B38" s="84"/>
      <c r="C38" s="84"/>
      <c r="D38" s="84">
        <v>11</v>
      </c>
      <c r="E38" s="84">
        <v>10</v>
      </c>
      <c r="F38" s="84">
        <v>13</v>
      </c>
      <c r="G38" s="84">
        <v>23</v>
      </c>
      <c r="H38" s="84">
        <v>23</v>
      </c>
    </row>
    <row r="39" spans="1:8" ht="12.75">
      <c r="A39" s="67" t="s">
        <v>168</v>
      </c>
      <c r="B39" s="84">
        <v>1</v>
      </c>
      <c r="C39" s="84">
        <v>1</v>
      </c>
      <c r="D39" s="84">
        <v>3</v>
      </c>
      <c r="E39" s="84">
        <v>3</v>
      </c>
      <c r="F39" s="84">
        <v>3</v>
      </c>
      <c r="G39" s="84">
        <v>8</v>
      </c>
      <c r="H39" s="84">
        <v>8</v>
      </c>
    </row>
    <row r="40" spans="1:8" ht="12.75">
      <c r="A40" s="67" t="s">
        <v>165</v>
      </c>
      <c r="B40" s="84">
        <v>10</v>
      </c>
      <c r="C40" s="84">
        <v>16</v>
      </c>
      <c r="D40" s="84">
        <v>14</v>
      </c>
      <c r="E40" s="84">
        <v>13</v>
      </c>
      <c r="F40" s="84">
        <v>10</v>
      </c>
      <c r="G40" s="84">
        <v>10</v>
      </c>
      <c r="H40" s="84">
        <v>10</v>
      </c>
    </row>
    <row r="41" spans="1:8" ht="12.75">
      <c r="A41" s="67" t="s">
        <v>178</v>
      </c>
      <c r="B41" s="84"/>
      <c r="C41" s="84"/>
      <c r="D41" s="84">
        <v>2</v>
      </c>
      <c r="E41" s="84">
        <v>2</v>
      </c>
      <c r="F41" s="84">
        <v>2</v>
      </c>
      <c r="G41" s="84">
        <v>1</v>
      </c>
      <c r="H41" s="84">
        <v>1</v>
      </c>
    </row>
    <row r="42" spans="1:8" ht="12.75">
      <c r="A42" s="88" t="s">
        <v>62</v>
      </c>
      <c r="B42" s="89">
        <v>458</v>
      </c>
      <c r="C42" s="89">
        <v>482</v>
      </c>
      <c r="D42" s="89">
        <v>511</v>
      </c>
      <c r="E42" s="89">
        <v>555</v>
      </c>
      <c r="F42" s="89">
        <v>579</v>
      </c>
      <c r="G42" s="89">
        <v>795</v>
      </c>
      <c r="H42" s="89">
        <v>794</v>
      </c>
    </row>
    <row r="43" spans="1:7" ht="12.75">
      <c r="A43" s="55" t="s">
        <v>149</v>
      </c>
      <c r="B43" s="55"/>
      <c r="C43" s="81"/>
      <c r="D43" s="81"/>
      <c r="E43" s="81"/>
      <c r="F43" s="81"/>
      <c r="G43" s="81"/>
    </row>
    <row r="44" spans="3:7" ht="12.75">
      <c r="C44" s="10"/>
      <c r="D44" s="10"/>
      <c r="E44" s="10"/>
      <c r="F44" s="10"/>
      <c r="G44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2"/>
  <sheetViews>
    <sheetView zoomScalePageLayoutView="0" workbookViewId="0" topLeftCell="A1">
      <selection activeCell="A1" sqref="A1:E1"/>
    </sheetView>
  </sheetViews>
  <sheetFormatPr defaultColWidth="8.8515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10.57421875" style="0" customWidth="1"/>
    <col min="8" max="8" width="12.8515625" style="0" customWidth="1"/>
    <col min="9" max="9" width="9.57421875" style="12" customWidth="1"/>
    <col min="10" max="10" width="39.00390625" style="0" customWidth="1"/>
    <col min="11" max="11" width="14.7109375" style="0" customWidth="1"/>
    <col min="12" max="12" width="12.140625" style="0" customWidth="1"/>
    <col min="13" max="13" width="13.28125" style="0" customWidth="1"/>
    <col min="14" max="14" width="11.140625" style="0" customWidth="1"/>
    <col min="15" max="16" width="12.00390625" style="0" customWidth="1"/>
    <col min="17" max="17" width="13.28125" style="0" customWidth="1"/>
    <col min="18" max="20" width="8.8515625" style="12" customWidth="1"/>
  </cols>
  <sheetData>
    <row r="1" spans="1:17" ht="20.25" customHeight="1">
      <c r="A1" s="276" t="s">
        <v>190</v>
      </c>
      <c r="B1" s="276"/>
      <c r="C1" s="276"/>
      <c r="D1" s="276"/>
      <c r="E1" s="276"/>
      <c r="F1" s="172"/>
      <c r="G1" s="238"/>
      <c r="H1" s="203"/>
      <c r="J1" s="277" t="s">
        <v>191</v>
      </c>
      <c r="K1" s="278"/>
      <c r="L1" s="278"/>
      <c r="M1" s="278"/>
      <c r="N1" s="278"/>
      <c r="O1" s="278"/>
      <c r="P1" s="278"/>
      <c r="Q1" s="273"/>
    </row>
    <row r="2" spans="1:17" ht="12.75">
      <c r="A2" s="90" t="s">
        <v>176</v>
      </c>
      <c r="B2" s="92">
        <v>2013</v>
      </c>
      <c r="C2" s="92">
        <v>2014</v>
      </c>
      <c r="D2" s="92">
        <v>2015</v>
      </c>
      <c r="E2" s="145">
        <v>2016</v>
      </c>
      <c r="F2" s="54" t="s">
        <v>231</v>
      </c>
      <c r="G2" s="54" t="s">
        <v>238</v>
      </c>
      <c r="H2" s="173" t="s">
        <v>210</v>
      </c>
      <c r="J2" s="90" t="s">
        <v>175</v>
      </c>
      <c r="K2" s="92">
        <v>2013</v>
      </c>
      <c r="L2" s="92">
        <v>2014</v>
      </c>
      <c r="M2" s="92">
        <v>2015</v>
      </c>
      <c r="N2" s="145">
        <v>2016</v>
      </c>
      <c r="O2" s="54" t="s">
        <v>231</v>
      </c>
      <c r="P2" s="54" t="s">
        <v>238</v>
      </c>
      <c r="Q2" s="173" t="s">
        <v>210</v>
      </c>
    </row>
    <row r="3" spans="1:17" ht="12.75">
      <c r="A3" s="93" t="s">
        <v>32</v>
      </c>
      <c r="B3" s="84">
        <v>442</v>
      </c>
      <c r="C3" s="84">
        <v>1575</v>
      </c>
      <c r="D3" s="84">
        <v>3413</v>
      </c>
      <c r="E3" s="84">
        <v>5044</v>
      </c>
      <c r="F3" s="84">
        <v>19.7322657</v>
      </c>
      <c r="G3" s="84">
        <v>0</v>
      </c>
      <c r="H3" s="84">
        <v>3951.4606940999997</v>
      </c>
      <c r="J3" s="117" t="s">
        <v>157</v>
      </c>
      <c r="K3" s="118">
        <v>90</v>
      </c>
      <c r="L3" s="118">
        <v>64</v>
      </c>
      <c r="M3" s="118">
        <v>35.170807</v>
      </c>
      <c r="N3" s="118">
        <v>26</v>
      </c>
      <c r="O3" s="118">
        <v>0</v>
      </c>
      <c r="P3" s="153">
        <v>0</v>
      </c>
      <c r="Q3" s="153">
        <v>42.232641</v>
      </c>
    </row>
    <row r="4" spans="1:17" ht="12.75">
      <c r="A4" s="192" t="s">
        <v>200</v>
      </c>
      <c r="B4" s="75"/>
      <c r="C4" s="75">
        <v>106</v>
      </c>
      <c r="D4" s="75">
        <v>20</v>
      </c>
      <c r="E4" s="75">
        <v>1</v>
      </c>
      <c r="F4" s="75">
        <v>0</v>
      </c>
      <c r="G4" s="75">
        <v>0</v>
      </c>
      <c r="H4" s="75">
        <v>0</v>
      </c>
      <c r="J4" t="s">
        <v>230</v>
      </c>
      <c r="O4">
        <v>0</v>
      </c>
      <c r="P4">
        <v>0</v>
      </c>
      <c r="Q4">
        <v>0</v>
      </c>
    </row>
    <row r="5" spans="1:17" ht="12.75">
      <c r="A5" s="94" t="s">
        <v>33</v>
      </c>
      <c r="B5" s="76">
        <v>0</v>
      </c>
      <c r="C5" s="76">
        <v>0</v>
      </c>
      <c r="D5" s="76">
        <v>0</v>
      </c>
      <c r="E5" s="76">
        <v>0</v>
      </c>
      <c r="F5" s="76">
        <v>0</v>
      </c>
      <c r="G5" s="76">
        <v>0</v>
      </c>
      <c r="H5" s="76">
        <v>0</v>
      </c>
      <c r="J5" s="117" t="s">
        <v>4</v>
      </c>
      <c r="K5" s="118">
        <v>42</v>
      </c>
      <c r="L5" s="118">
        <v>38</v>
      </c>
      <c r="M5" s="118">
        <v>90.234087</v>
      </c>
      <c r="N5" s="118">
        <v>103</v>
      </c>
      <c r="O5" s="118">
        <v>0</v>
      </c>
      <c r="P5" s="153">
        <v>0</v>
      </c>
      <c r="Q5" s="153">
        <v>77.4380563</v>
      </c>
    </row>
    <row r="6" spans="1:17" ht="12.75">
      <c r="A6" s="94" t="s">
        <v>51</v>
      </c>
      <c r="B6" s="76">
        <v>955</v>
      </c>
      <c r="C6" s="76">
        <v>817</v>
      </c>
      <c r="D6" s="76">
        <v>706</v>
      </c>
      <c r="E6" s="76">
        <v>1728</v>
      </c>
      <c r="F6" s="76">
        <v>0</v>
      </c>
      <c r="G6" s="76">
        <v>0</v>
      </c>
      <c r="H6" s="76">
        <v>689.978425</v>
      </c>
      <c r="J6" s="117" t="s">
        <v>29</v>
      </c>
      <c r="K6" s="118">
        <v>0</v>
      </c>
      <c r="L6" s="118">
        <v>0</v>
      </c>
      <c r="M6" s="118">
        <v>2.294215</v>
      </c>
      <c r="N6" s="118">
        <v>8</v>
      </c>
      <c r="O6" s="118"/>
      <c r="P6" s="153"/>
      <c r="Q6" s="153"/>
    </row>
    <row r="7" spans="1:17" ht="12.75">
      <c r="A7" s="94" t="s">
        <v>34</v>
      </c>
      <c r="B7" s="76">
        <v>30</v>
      </c>
      <c r="C7" s="76">
        <v>22</v>
      </c>
      <c r="D7" s="76">
        <v>141</v>
      </c>
      <c r="E7" s="76">
        <v>137</v>
      </c>
      <c r="F7" s="76">
        <v>0</v>
      </c>
      <c r="G7" s="76">
        <v>0</v>
      </c>
      <c r="H7" s="76">
        <v>24.531341299999998</v>
      </c>
      <c r="J7" s="227" t="s">
        <v>221</v>
      </c>
      <c r="O7" s="118">
        <v>0</v>
      </c>
      <c r="P7" s="153">
        <v>0</v>
      </c>
      <c r="Q7" s="163">
        <v>27.721058</v>
      </c>
    </row>
    <row r="8" spans="1:17" ht="12.75">
      <c r="A8" s="94" t="s">
        <v>35</v>
      </c>
      <c r="B8" s="76">
        <v>290</v>
      </c>
      <c r="C8" s="76">
        <v>114</v>
      </c>
      <c r="D8" s="76">
        <v>202</v>
      </c>
      <c r="E8" s="76">
        <v>1043</v>
      </c>
      <c r="F8" s="76">
        <v>3.935061</v>
      </c>
      <c r="G8" s="76">
        <v>0</v>
      </c>
      <c r="H8" s="76">
        <v>690.2412177</v>
      </c>
      <c r="J8" s="117" t="s">
        <v>5</v>
      </c>
      <c r="K8" s="118">
        <v>1712</v>
      </c>
      <c r="L8" s="118">
        <v>1739</v>
      </c>
      <c r="M8" s="118">
        <v>2209.570601</v>
      </c>
      <c r="N8" s="118">
        <v>2827</v>
      </c>
      <c r="O8" s="118">
        <v>0</v>
      </c>
      <c r="P8" s="153">
        <v>0</v>
      </c>
      <c r="Q8" s="153">
        <v>1875.6078127</v>
      </c>
    </row>
    <row r="9" spans="1:17" ht="12.75">
      <c r="A9" s="94" t="s">
        <v>36</v>
      </c>
      <c r="B9" s="76">
        <v>483</v>
      </c>
      <c r="C9" s="76">
        <v>189</v>
      </c>
      <c r="D9" s="76">
        <v>471</v>
      </c>
      <c r="E9" s="76">
        <v>875</v>
      </c>
      <c r="F9" s="76">
        <v>0</v>
      </c>
      <c r="G9" s="76">
        <v>0</v>
      </c>
      <c r="H9" s="76">
        <v>281.42087219999996</v>
      </c>
      <c r="J9" s="117" t="s">
        <v>154</v>
      </c>
      <c r="K9" s="118">
        <v>9</v>
      </c>
      <c r="L9" s="118">
        <v>4</v>
      </c>
      <c r="M9" s="118">
        <v>25.084599</v>
      </c>
      <c r="N9" s="118">
        <v>46</v>
      </c>
      <c r="O9" s="118">
        <v>0</v>
      </c>
      <c r="P9" s="153">
        <v>0</v>
      </c>
      <c r="Q9" s="153">
        <v>91.6000431</v>
      </c>
    </row>
    <row r="10" spans="1:17" ht="12.75">
      <c r="A10" s="94" t="s">
        <v>37</v>
      </c>
      <c r="B10" s="76">
        <v>1599</v>
      </c>
      <c r="C10" s="75">
        <v>2503</v>
      </c>
      <c r="D10" s="75">
        <v>5695</v>
      </c>
      <c r="E10" s="75">
        <v>14299</v>
      </c>
      <c r="F10" s="75">
        <v>19.3608002</v>
      </c>
      <c r="G10" s="75">
        <v>0</v>
      </c>
      <c r="H10" s="75">
        <v>8897.487677600002</v>
      </c>
      <c r="J10" s="117" t="s">
        <v>31</v>
      </c>
      <c r="K10" s="118">
        <v>70</v>
      </c>
      <c r="L10" s="118">
        <v>119</v>
      </c>
      <c r="M10" s="118">
        <v>182.111894</v>
      </c>
      <c r="N10" s="118">
        <v>257</v>
      </c>
      <c r="O10" s="118">
        <v>0</v>
      </c>
      <c r="P10" s="153">
        <v>0</v>
      </c>
      <c r="Q10" s="153">
        <v>200.969345</v>
      </c>
    </row>
    <row r="11" spans="1:17" ht="12.75">
      <c r="A11" s="94" t="s">
        <v>38</v>
      </c>
      <c r="B11" s="76">
        <v>50</v>
      </c>
      <c r="C11" s="76">
        <v>39</v>
      </c>
      <c r="D11" s="76">
        <v>283</v>
      </c>
      <c r="E11" s="76">
        <v>252</v>
      </c>
      <c r="F11" s="76">
        <v>0</v>
      </c>
      <c r="G11" s="76">
        <v>0</v>
      </c>
      <c r="H11" s="76">
        <v>0</v>
      </c>
      <c r="J11" s="117" t="s">
        <v>195</v>
      </c>
      <c r="K11" s="118">
        <v>72</v>
      </c>
      <c r="L11" s="118">
        <v>107</v>
      </c>
      <c r="M11" s="118">
        <v>455.437936</v>
      </c>
      <c r="N11" s="118">
        <v>644</v>
      </c>
      <c r="O11" s="118">
        <v>0</v>
      </c>
      <c r="P11" s="153">
        <v>0</v>
      </c>
      <c r="Q11" s="153">
        <v>307.9092305</v>
      </c>
    </row>
    <row r="12" spans="1:17" ht="12.75">
      <c r="A12" s="94" t="s">
        <v>52</v>
      </c>
      <c r="B12" s="76">
        <v>7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v>125.0277886</v>
      </c>
      <c r="J12" s="117" t="s">
        <v>6</v>
      </c>
      <c r="K12" s="118">
        <v>6878</v>
      </c>
      <c r="L12" s="118">
        <v>5165</v>
      </c>
      <c r="M12" s="118">
        <v>5071.64705</v>
      </c>
      <c r="N12" s="118">
        <v>11078</v>
      </c>
      <c r="O12" s="118">
        <v>0</v>
      </c>
      <c r="P12" s="153">
        <v>0</v>
      </c>
      <c r="Q12" s="153">
        <v>6203.99464615</v>
      </c>
    </row>
    <row r="13" spans="1:16" ht="12.75">
      <c r="A13" s="94" t="s">
        <v>39</v>
      </c>
      <c r="B13" s="76">
        <v>9</v>
      </c>
      <c r="C13" s="76">
        <v>9</v>
      </c>
      <c r="D13" s="76">
        <v>9</v>
      </c>
      <c r="E13" s="76">
        <v>19</v>
      </c>
      <c r="F13" s="76">
        <v>0</v>
      </c>
      <c r="G13" s="76">
        <v>0</v>
      </c>
      <c r="H13" s="76">
        <v>12.1778514</v>
      </c>
      <c r="J13" s="117" t="s">
        <v>151</v>
      </c>
      <c r="K13" s="118">
        <v>0</v>
      </c>
      <c r="L13" s="118">
        <v>1</v>
      </c>
      <c r="M13" s="118"/>
      <c r="N13" s="118"/>
      <c r="O13" s="118"/>
      <c r="P13" s="153"/>
    </row>
    <row r="14" spans="1:17" ht="12.75">
      <c r="A14" s="94" t="s">
        <v>40</v>
      </c>
      <c r="B14" s="76">
        <v>112</v>
      </c>
      <c r="C14" s="76">
        <v>51</v>
      </c>
      <c r="D14" s="76">
        <v>98</v>
      </c>
      <c r="E14" s="76">
        <v>248</v>
      </c>
      <c r="F14" s="76">
        <v>0</v>
      </c>
      <c r="G14" s="76">
        <v>0</v>
      </c>
      <c r="H14" s="76">
        <v>47.2875264</v>
      </c>
      <c r="J14" s="169" t="s">
        <v>229</v>
      </c>
      <c r="O14">
        <v>0</v>
      </c>
      <c r="P14" s="153">
        <v>0</v>
      </c>
      <c r="Q14" s="235">
        <v>0</v>
      </c>
    </row>
    <row r="15" spans="1:17" ht="12.75">
      <c r="A15" s="94" t="s">
        <v>41</v>
      </c>
      <c r="B15" s="76">
        <v>13</v>
      </c>
      <c r="C15" s="76">
        <v>27</v>
      </c>
      <c r="D15" s="76">
        <v>29</v>
      </c>
      <c r="E15" s="76">
        <v>44</v>
      </c>
      <c r="F15" s="76">
        <v>0</v>
      </c>
      <c r="G15" s="76">
        <v>0</v>
      </c>
      <c r="H15" s="76">
        <v>39.646807</v>
      </c>
      <c r="J15" s="117" t="s">
        <v>160</v>
      </c>
      <c r="K15" s="118">
        <v>132</v>
      </c>
      <c r="L15" s="118">
        <v>175</v>
      </c>
      <c r="M15" s="118">
        <v>73.743174</v>
      </c>
      <c r="N15" s="118">
        <v>94</v>
      </c>
      <c r="O15" s="118">
        <v>0</v>
      </c>
      <c r="P15" s="153">
        <v>0</v>
      </c>
      <c r="Q15" s="153">
        <v>49.501658</v>
      </c>
    </row>
    <row r="16" spans="1:17" ht="12.75">
      <c r="A16" s="94" t="s">
        <v>42</v>
      </c>
      <c r="B16" s="76">
        <v>216</v>
      </c>
      <c r="C16" s="76">
        <v>56</v>
      </c>
      <c r="D16" s="76">
        <v>13</v>
      </c>
      <c r="E16" s="76">
        <v>0</v>
      </c>
      <c r="F16" s="76">
        <v>0</v>
      </c>
      <c r="G16" s="76">
        <v>0</v>
      </c>
      <c r="H16" s="76">
        <v>0</v>
      </c>
      <c r="J16" s="117" t="s">
        <v>25</v>
      </c>
      <c r="K16" s="118">
        <v>3</v>
      </c>
      <c r="L16" s="118">
        <v>11</v>
      </c>
      <c r="M16" s="118">
        <v>70.6752</v>
      </c>
      <c r="N16" s="118">
        <v>82</v>
      </c>
      <c r="O16" s="118">
        <v>0</v>
      </c>
      <c r="P16" s="153">
        <v>0</v>
      </c>
      <c r="Q16" s="153">
        <v>108.400031</v>
      </c>
    </row>
    <row r="17" spans="1:17" ht="12.75">
      <c r="A17" s="94" t="s">
        <v>43</v>
      </c>
      <c r="B17" s="76">
        <v>363</v>
      </c>
      <c r="C17" s="75">
        <v>728</v>
      </c>
      <c r="D17" s="75">
        <v>1116</v>
      </c>
      <c r="E17" s="75">
        <v>3514</v>
      </c>
      <c r="F17" s="75">
        <v>1.30968</v>
      </c>
      <c r="G17" s="75">
        <v>0</v>
      </c>
      <c r="H17" s="75">
        <v>1997.9524416000002</v>
      </c>
      <c r="J17" s="117" t="s">
        <v>192</v>
      </c>
      <c r="K17" s="118"/>
      <c r="L17" s="118"/>
      <c r="M17" s="118">
        <v>0</v>
      </c>
      <c r="N17" s="118">
        <v>8</v>
      </c>
      <c r="O17" s="118">
        <v>0</v>
      </c>
      <c r="P17" s="153">
        <v>0</v>
      </c>
      <c r="Q17" s="153">
        <v>3.688025</v>
      </c>
    </row>
    <row r="18" spans="1:17" ht="12.75">
      <c r="A18" s="94" t="s">
        <v>44</v>
      </c>
      <c r="B18" s="76">
        <v>67</v>
      </c>
      <c r="C18" s="76">
        <v>85</v>
      </c>
      <c r="D18" s="76">
        <v>142</v>
      </c>
      <c r="E18" s="76">
        <v>272</v>
      </c>
      <c r="F18" s="76">
        <v>0</v>
      </c>
      <c r="G18" s="76">
        <v>0</v>
      </c>
      <c r="H18" s="76">
        <v>121.5342792</v>
      </c>
      <c r="J18" s="117" t="s">
        <v>7</v>
      </c>
      <c r="K18" s="118">
        <v>180</v>
      </c>
      <c r="L18" s="118">
        <v>331</v>
      </c>
      <c r="M18" s="118">
        <v>330.505315</v>
      </c>
      <c r="N18" s="118">
        <v>400</v>
      </c>
      <c r="O18" s="118">
        <v>0</v>
      </c>
      <c r="P18" s="153">
        <v>0</v>
      </c>
      <c r="Q18" s="153">
        <v>286.061765</v>
      </c>
    </row>
    <row r="19" spans="1:17" ht="12.75">
      <c r="A19" s="94" t="s">
        <v>45</v>
      </c>
      <c r="B19" s="76">
        <v>29</v>
      </c>
      <c r="C19" s="76">
        <v>0</v>
      </c>
      <c r="D19" s="76">
        <v>33</v>
      </c>
      <c r="E19" s="76">
        <v>92</v>
      </c>
      <c r="F19" s="76">
        <v>0</v>
      </c>
      <c r="G19" s="76">
        <v>0</v>
      </c>
      <c r="H19" s="76">
        <v>159.893037</v>
      </c>
      <c r="J19" s="117" t="s">
        <v>55</v>
      </c>
      <c r="K19" s="118">
        <v>67</v>
      </c>
      <c r="L19" s="118">
        <v>59</v>
      </c>
      <c r="M19" s="118">
        <v>27.912238</v>
      </c>
      <c r="N19" s="118">
        <v>2</v>
      </c>
      <c r="O19" s="118">
        <v>0</v>
      </c>
      <c r="P19" s="153">
        <v>0</v>
      </c>
      <c r="Q19" s="153">
        <v>13.2761882</v>
      </c>
    </row>
    <row r="20" spans="1:17" ht="12.75">
      <c r="A20" s="94" t="s">
        <v>46</v>
      </c>
      <c r="B20" s="76">
        <v>67</v>
      </c>
      <c r="C20" s="76">
        <v>46</v>
      </c>
      <c r="D20" s="76">
        <v>0</v>
      </c>
      <c r="E20" s="76">
        <v>0</v>
      </c>
      <c r="F20" s="76">
        <v>0</v>
      </c>
      <c r="G20" s="76">
        <v>0</v>
      </c>
      <c r="H20" s="76">
        <v>0</v>
      </c>
      <c r="J20" s="169" t="s">
        <v>207</v>
      </c>
      <c r="N20" s="205">
        <v>0</v>
      </c>
      <c r="O20" s="118">
        <v>0</v>
      </c>
      <c r="P20" s="153">
        <v>0</v>
      </c>
      <c r="Q20" s="235">
        <v>15.60522</v>
      </c>
    </row>
    <row r="21" spans="1:17" ht="12.75">
      <c r="A21" s="94" t="s">
        <v>169</v>
      </c>
      <c r="B21" s="76">
        <v>0</v>
      </c>
      <c r="C21" s="76">
        <v>0</v>
      </c>
      <c r="D21" s="76">
        <v>225</v>
      </c>
      <c r="E21" s="76">
        <v>403</v>
      </c>
      <c r="F21" s="76">
        <v>0</v>
      </c>
      <c r="G21" s="76">
        <v>0</v>
      </c>
      <c r="H21" s="76">
        <v>355.88204060000004</v>
      </c>
      <c r="J21" s="117" t="s">
        <v>8</v>
      </c>
      <c r="K21" s="118">
        <v>340</v>
      </c>
      <c r="L21" s="118">
        <v>395</v>
      </c>
      <c r="M21" s="118">
        <v>213.460143</v>
      </c>
      <c r="N21" s="118">
        <v>245</v>
      </c>
      <c r="O21" s="118">
        <v>0</v>
      </c>
      <c r="P21" s="153">
        <v>0</v>
      </c>
      <c r="Q21" s="153">
        <v>193.972947</v>
      </c>
    </row>
    <row r="22" spans="1:17" ht="12.75">
      <c r="A22" s="93" t="s">
        <v>20</v>
      </c>
      <c r="B22" s="86">
        <v>4290</v>
      </c>
      <c r="C22" s="86">
        <v>4792</v>
      </c>
      <c r="D22" s="86">
        <v>9183</v>
      </c>
      <c r="E22" s="86">
        <v>22927</v>
      </c>
      <c r="F22" s="86">
        <v>24.6055412</v>
      </c>
      <c r="G22" s="86">
        <v>0</v>
      </c>
      <c r="H22" s="86">
        <v>13443.0613056</v>
      </c>
      <c r="I22" s="31"/>
      <c r="J22" s="117" t="s">
        <v>56</v>
      </c>
      <c r="K22" s="118">
        <v>0</v>
      </c>
      <c r="L22" s="118">
        <v>0</v>
      </c>
      <c r="M22" s="118">
        <v>18.415611</v>
      </c>
      <c r="N22" s="118">
        <v>61</v>
      </c>
      <c r="O22" s="118">
        <v>0</v>
      </c>
      <c r="P22" s="153">
        <v>0</v>
      </c>
      <c r="Q22" s="153">
        <v>22.5737</v>
      </c>
    </row>
    <row r="23" spans="1:10" ht="12.75">
      <c r="A23" s="94" t="s">
        <v>63</v>
      </c>
      <c r="B23" s="76">
        <v>1288</v>
      </c>
      <c r="C23" s="76">
        <v>1029</v>
      </c>
      <c r="D23" s="76">
        <v>803</v>
      </c>
      <c r="E23" s="76">
        <v>322</v>
      </c>
      <c r="F23" s="76">
        <v>0</v>
      </c>
      <c r="G23" s="76">
        <v>0</v>
      </c>
      <c r="H23" s="76">
        <v>382.99193515</v>
      </c>
      <c r="I23" s="31"/>
      <c r="J23" s="169" t="s">
        <v>239</v>
      </c>
    </row>
    <row r="24" spans="1:17" ht="12.75">
      <c r="A24" s="94" t="s">
        <v>64</v>
      </c>
      <c r="B24" s="76">
        <v>971</v>
      </c>
      <c r="C24" s="76">
        <v>763</v>
      </c>
      <c r="D24" s="76">
        <v>1199</v>
      </c>
      <c r="E24" s="76">
        <v>892</v>
      </c>
      <c r="F24" s="76">
        <v>0</v>
      </c>
      <c r="G24" s="76">
        <v>0</v>
      </c>
      <c r="H24" s="76">
        <v>1089.3389575</v>
      </c>
      <c r="I24" s="31"/>
      <c r="J24" s="117" t="s">
        <v>9</v>
      </c>
      <c r="K24" s="118">
        <v>1115</v>
      </c>
      <c r="L24" s="118">
        <v>707</v>
      </c>
      <c r="M24" s="118">
        <v>729.470638</v>
      </c>
      <c r="N24" s="118">
        <v>1665</v>
      </c>
      <c r="O24" s="118">
        <v>0</v>
      </c>
      <c r="P24" s="153">
        <v>0</v>
      </c>
      <c r="Q24" s="153">
        <v>841.5850187000001</v>
      </c>
    </row>
    <row r="25" spans="1:17" ht="12.75">
      <c r="A25" s="94" t="s">
        <v>65</v>
      </c>
      <c r="B25" s="76">
        <v>3117</v>
      </c>
      <c r="C25" s="76">
        <v>1854</v>
      </c>
      <c r="D25" s="76">
        <v>2109</v>
      </c>
      <c r="E25" s="76">
        <v>2144</v>
      </c>
      <c r="F25" s="76">
        <v>10.4923266</v>
      </c>
      <c r="G25" s="76">
        <v>0</v>
      </c>
      <c r="H25" s="76">
        <v>1633.5964436499999</v>
      </c>
      <c r="I25" s="31"/>
      <c r="J25" s="117" t="s">
        <v>214</v>
      </c>
      <c r="N25" s="205">
        <v>0</v>
      </c>
      <c r="O25" s="118">
        <v>0</v>
      </c>
      <c r="P25" s="153">
        <v>0</v>
      </c>
      <c r="Q25" s="235">
        <v>0</v>
      </c>
    </row>
    <row r="26" spans="1:17" ht="12.75">
      <c r="A26" s="94" t="s">
        <v>53</v>
      </c>
      <c r="B26" s="76">
        <v>39</v>
      </c>
      <c r="C26" s="76">
        <v>25</v>
      </c>
      <c r="D26" s="76">
        <v>23</v>
      </c>
      <c r="E26" s="76">
        <v>13</v>
      </c>
      <c r="F26" s="76">
        <v>0</v>
      </c>
      <c r="G26" s="76">
        <v>0</v>
      </c>
      <c r="H26" s="76">
        <v>6.8740299</v>
      </c>
      <c r="J26" s="117" t="s">
        <v>215</v>
      </c>
      <c r="K26" s="118">
        <v>451</v>
      </c>
      <c r="L26" s="118">
        <v>424</v>
      </c>
      <c r="M26" s="118">
        <v>431.376435</v>
      </c>
      <c r="N26" s="118">
        <v>868</v>
      </c>
      <c r="O26" s="118">
        <v>0</v>
      </c>
      <c r="P26" s="153">
        <v>0</v>
      </c>
      <c r="Q26" s="153">
        <v>400.9187776</v>
      </c>
    </row>
    <row r="27" spans="1:17" ht="12.75">
      <c r="A27" s="93" t="s">
        <v>21</v>
      </c>
      <c r="B27" s="86">
        <v>5415</v>
      </c>
      <c r="C27" s="86">
        <v>3671</v>
      </c>
      <c r="D27" s="86">
        <v>4134</v>
      </c>
      <c r="E27" s="86">
        <v>3371</v>
      </c>
      <c r="F27" s="86">
        <v>10.4923266</v>
      </c>
      <c r="G27" s="86">
        <v>0</v>
      </c>
      <c r="H27" s="86">
        <v>3112.8013662000003</v>
      </c>
      <c r="J27" s="117" t="s">
        <v>57</v>
      </c>
      <c r="K27" s="118">
        <v>72</v>
      </c>
      <c r="L27" s="118">
        <v>77</v>
      </c>
      <c r="M27" s="118">
        <v>135.686104</v>
      </c>
      <c r="N27" s="118">
        <v>175</v>
      </c>
      <c r="O27" s="118">
        <v>0</v>
      </c>
      <c r="P27" s="153">
        <v>0</v>
      </c>
      <c r="Q27" s="153">
        <v>140.146104</v>
      </c>
    </row>
    <row r="28" spans="1:17" ht="12.75">
      <c r="A28" s="94" t="s">
        <v>47</v>
      </c>
      <c r="B28" s="76">
        <v>1467</v>
      </c>
      <c r="C28" s="76">
        <v>1419</v>
      </c>
      <c r="D28" s="76">
        <v>1502</v>
      </c>
      <c r="E28" s="76">
        <v>747</v>
      </c>
      <c r="F28" s="76">
        <v>0</v>
      </c>
      <c r="G28" s="76">
        <v>0</v>
      </c>
      <c r="H28" s="76">
        <v>462.59858561283</v>
      </c>
      <c r="I28" s="31"/>
      <c r="J28" s="117" t="s">
        <v>26</v>
      </c>
      <c r="K28" s="118">
        <v>435</v>
      </c>
      <c r="L28" s="118">
        <v>341</v>
      </c>
      <c r="M28" s="118">
        <v>572.035261</v>
      </c>
      <c r="N28" s="118">
        <v>1329</v>
      </c>
      <c r="O28" s="118">
        <v>0</v>
      </c>
      <c r="P28" s="153">
        <v>0</v>
      </c>
      <c r="Q28" s="153">
        <v>731.928287</v>
      </c>
    </row>
    <row r="29" spans="1:17" ht="12.75">
      <c r="A29" s="94" t="s">
        <v>48</v>
      </c>
      <c r="B29" s="76">
        <v>3381</v>
      </c>
      <c r="C29" s="76">
        <v>2913</v>
      </c>
      <c r="D29" s="76">
        <v>1008</v>
      </c>
      <c r="E29" s="76">
        <v>337</v>
      </c>
      <c r="F29" s="76">
        <v>0</v>
      </c>
      <c r="G29" s="76">
        <v>0</v>
      </c>
      <c r="H29" s="76">
        <v>1108.60487925</v>
      </c>
      <c r="J29" s="169" t="s">
        <v>196</v>
      </c>
      <c r="K29">
        <v>0</v>
      </c>
      <c r="L29">
        <v>0</v>
      </c>
      <c r="M29" s="118">
        <v>0</v>
      </c>
      <c r="N29" s="118">
        <v>0</v>
      </c>
      <c r="O29" s="118"/>
      <c r="P29" s="153"/>
      <c r="Q29" s="153"/>
    </row>
    <row r="30" spans="1:17" ht="12.75">
      <c r="A30" s="94" t="s">
        <v>49</v>
      </c>
      <c r="B30" s="76">
        <v>4644</v>
      </c>
      <c r="C30" s="76">
        <v>1542</v>
      </c>
      <c r="D30" s="76">
        <v>616</v>
      </c>
      <c r="E30" s="76">
        <v>484</v>
      </c>
      <c r="F30" s="76">
        <v>0</v>
      </c>
      <c r="G30" s="76">
        <v>0</v>
      </c>
      <c r="H30" s="76">
        <v>924.3766856</v>
      </c>
      <c r="J30" s="117" t="s">
        <v>10</v>
      </c>
      <c r="K30" s="118">
        <v>4</v>
      </c>
      <c r="L30" s="118">
        <v>23</v>
      </c>
      <c r="M30" s="118">
        <v>38.288008</v>
      </c>
      <c r="N30" s="118">
        <v>29</v>
      </c>
      <c r="O30" s="118">
        <v>0</v>
      </c>
      <c r="P30" s="153">
        <v>0</v>
      </c>
      <c r="Q30" s="153">
        <v>59.33067</v>
      </c>
    </row>
    <row r="31" spans="1:17" ht="12.75">
      <c r="A31" s="94" t="s">
        <v>153</v>
      </c>
      <c r="B31" s="76">
        <v>5</v>
      </c>
      <c r="C31" s="76">
        <v>148</v>
      </c>
      <c r="D31" s="76">
        <v>385</v>
      </c>
      <c r="E31" s="76">
        <v>585</v>
      </c>
      <c r="F31" s="76">
        <v>4.646524</v>
      </c>
      <c r="G31" s="76">
        <v>0</v>
      </c>
      <c r="H31" s="76">
        <v>498.62245909999996</v>
      </c>
      <c r="J31" s="117" t="s">
        <v>58</v>
      </c>
      <c r="K31" s="118">
        <v>41</v>
      </c>
      <c r="L31" s="118">
        <v>72</v>
      </c>
      <c r="M31" s="118">
        <v>76.970388</v>
      </c>
      <c r="N31" s="118">
        <v>84</v>
      </c>
      <c r="O31" s="118">
        <v>0</v>
      </c>
      <c r="P31" s="153">
        <v>0</v>
      </c>
      <c r="Q31" s="153">
        <v>87.5066478</v>
      </c>
    </row>
    <row r="32" spans="1:17" ht="12.75">
      <c r="A32" s="94" t="s">
        <v>156</v>
      </c>
      <c r="B32" s="76">
        <v>317</v>
      </c>
      <c r="C32" s="76">
        <v>79</v>
      </c>
      <c r="D32" s="76">
        <v>13</v>
      </c>
      <c r="E32" s="76">
        <v>8</v>
      </c>
      <c r="F32" s="76">
        <v>0</v>
      </c>
      <c r="G32" s="76">
        <v>0</v>
      </c>
      <c r="H32" s="76">
        <v>52.070589013463994</v>
      </c>
      <c r="J32" s="117" t="s">
        <v>11</v>
      </c>
      <c r="K32" s="118">
        <v>3972</v>
      </c>
      <c r="L32" s="118">
        <v>3024</v>
      </c>
      <c r="M32" s="118">
        <v>6348.948394</v>
      </c>
      <c r="N32" s="118">
        <v>8289</v>
      </c>
      <c r="O32" s="118">
        <v>0</v>
      </c>
      <c r="P32" s="153">
        <v>0</v>
      </c>
      <c r="Q32" s="153">
        <v>7639.200181349999</v>
      </c>
    </row>
    <row r="33" spans="1:17" ht="12.75">
      <c r="A33" s="94" t="s">
        <v>170</v>
      </c>
      <c r="B33" s="76">
        <v>0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J33" s="117" t="s">
        <v>12</v>
      </c>
      <c r="K33" s="118">
        <v>388</v>
      </c>
      <c r="L33" s="118">
        <v>628</v>
      </c>
      <c r="M33" s="118">
        <v>893.99021</v>
      </c>
      <c r="N33" s="118">
        <v>1238</v>
      </c>
      <c r="O33" s="118">
        <v>0</v>
      </c>
      <c r="P33" s="153">
        <v>0</v>
      </c>
      <c r="Q33" s="153">
        <v>1298.623428580504</v>
      </c>
    </row>
    <row r="34" spans="1:17" ht="12.75">
      <c r="A34" s="93" t="s">
        <v>22</v>
      </c>
      <c r="B34" s="86">
        <v>9814</v>
      </c>
      <c r="C34" s="86">
        <v>6101</v>
      </c>
      <c r="D34" s="86">
        <v>3524</v>
      </c>
      <c r="E34" s="86">
        <v>2161</v>
      </c>
      <c r="F34" s="86">
        <v>4.646524</v>
      </c>
      <c r="G34" s="86">
        <v>0</v>
      </c>
      <c r="H34" s="86">
        <v>3046.273198576294</v>
      </c>
      <c r="J34" s="117" t="s">
        <v>211</v>
      </c>
      <c r="K34" s="118"/>
      <c r="L34" s="118">
        <v>50</v>
      </c>
      <c r="M34" s="118">
        <v>179.095751</v>
      </c>
      <c r="N34" s="118">
        <v>390</v>
      </c>
      <c r="O34" s="118">
        <v>260.3451816</v>
      </c>
      <c r="P34" s="153">
        <v>0</v>
      </c>
      <c r="Q34" s="153">
        <v>520.6903632</v>
      </c>
    </row>
    <row r="35" spans="1:17" ht="12.75">
      <c r="A35" s="95" t="s">
        <v>50</v>
      </c>
      <c r="B35" s="84">
        <v>0</v>
      </c>
      <c r="C35" s="84">
        <v>0</v>
      </c>
      <c r="D35" s="84">
        <v>0</v>
      </c>
      <c r="E35" s="84">
        <v>0</v>
      </c>
      <c r="F35" s="84">
        <v>0</v>
      </c>
      <c r="G35" s="84">
        <v>0</v>
      </c>
      <c r="H35" s="84">
        <v>0</v>
      </c>
      <c r="J35" s="117" t="s">
        <v>164</v>
      </c>
      <c r="K35" s="118">
        <v>690</v>
      </c>
      <c r="L35" s="118">
        <v>245</v>
      </c>
      <c r="M35" s="118">
        <v>336.124373</v>
      </c>
      <c r="N35" s="118">
        <v>581</v>
      </c>
      <c r="O35" s="118">
        <v>0</v>
      </c>
      <c r="P35" s="153">
        <v>0</v>
      </c>
      <c r="Q35" s="153">
        <v>872.921234</v>
      </c>
    </row>
    <row r="36" spans="1:17" ht="12.75">
      <c r="A36" s="93" t="s">
        <v>150</v>
      </c>
      <c r="B36" s="84">
        <v>0</v>
      </c>
      <c r="C36" s="84">
        <v>0</v>
      </c>
      <c r="D36" s="84">
        <v>0</v>
      </c>
      <c r="E36" s="84">
        <v>5</v>
      </c>
      <c r="F36" s="84">
        <v>0</v>
      </c>
      <c r="G36" s="84">
        <v>0</v>
      </c>
      <c r="H36" s="84">
        <v>16.693952</v>
      </c>
      <c r="J36" s="117" t="s">
        <v>161</v>
      </c>
      <c r="K36" s="118">
        <v>0</v>
      </c>
      <c r="L36" s="118">
        <v>0</v>
      </c>
      <c r="M36" s="118">
        <v>3.204476</v>
      </c>
      <c r="N36" s="118">
        <v>17</v>
      </c>
      <c r="O36" s="118"/>
      <c r="P36" s="153"/>
      <c r="Q36" s="153"/>
    </row>
    <row r="37" spans="1:17" ht="12.75">
      <c r="A37" s="93" t="s">
        <v>54</v>
      </c>
      <c r="B37" s="84">
        <v>221</v>
      </c>
      <c r="C37" s="84">
        <v>343</v>
      </c>
      <c r="D37" s="84">
        <v>598</v>
      </c>
      <c r="E37" s="84">
        <v>899</v>
      </c>
      <c r="F37" s="84">
        <v>200.8685241</v>
      </c>
      <c r="G37" s="84">
        <v>0</v>
      </c>
      <c r="H37" s="84">
        <v>1293.1340981999997</v>
      </c>
      <c r="J37" s="117" t="s">
        <v>13</v>
      </c>
      <c r="K37" s="118">
        <v>1225</v>
      </c>
      <c r="L37" s="118">
        <v>1251</v>
      </c>
      <c r="M37" s="118">
        <v>951.241831</v>
      </c>
      <c r="N37" s="118">
        <v>1476</v>
      </c>
      <c r="O37" s="118">
        <v>0</v>
      </c>
      <c r="P37" s="153">
        <v>0</v>
      </c>
      <c r="Q37" s="153">
        <v>1243.446238</v>
      </c>
    </row>
    <row r="38" spans="1:17" ht="12.75">
      <c r="A38" s="93" t="s">
        <v>167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84">
        <v>0</v>
      </c>
      <c r="J38" s="117" t="s">
        <v>23</v>
      </c>
      <c r="K38" s="118">
        <v>0</v>
      </c>
      <c r="L38" s="118">
        <v>3</v>
      </c>
      <c r="M38" s="118">
        <v>14.711113</v>
      </c>
      <c r="N38" s="118">
        <v>0</v>
      </c>
      <c r="O38" s="118">
        <v>0</v>
      </c>
      <c r="P38" s="153">
        <v>0</v>
      </c>
      <c r="Q38" s="153">
        <v>9.313589</v>
      </c>
    </row>
    <row r="39" spans="1:17" ht="12.75">
      <c r="A39" s="93" t="s">
        <v>168</v>
      </c>
      <c r="B39" s="84">
        <v>0</v>
      </c>
      <c r="C39" s="84">
        <v>0</v>
      </c>
      <c r="D39" s="84">
        <v>15</v>
      </c>
      <c r="E39" s="84">
        <v>11</v>
      </c>
      <c r="F39" s="84">
        <v>0</v>
      </c>
      <c r="G39" s="84">
        <v>0</v>
      </c>
      <c r="H39" s="84">
        <v>65.695032</v>
      </c>
      <c r="J39" s="117" t="s">
        <v>24</v>
      </c>
      <c r="K39" s="118">
        <v>10</v>
      </c>
      <c r="L39" s="118">
        <v>6</v>
      </c>
      <c r="M39" s="118">
        <v>6.250812</v>
      </c>
      <c r="N39" s="118">
        <v>34</v>
      </c>
      <c r="O39" s="118">
        <v>0</v>
      </c>
      <c r="P39" s="153">
        <v>0</v>
      </c>
      <c r="Q39" s="153">
        <v>10.668775400000001</v>
      </c>
    </row>
    <row r="40" spans="1:17" ht="12.75">
      <c r="A40" s="93" t="s">
        <v>165</v>
      </c>
      <c r="B40" s="84">
        <v>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84">
        <v>0</v>
      </c>
      <c r="J40" s="117" t="s">
        <v>27</v>
      </c>
      <c r="K40" s="118">
        <v>5</v>
      </c>
      <c r="L40" s="118">
        <v>10</v>
      </c>
      <c r="M40" s="118">
        <v>25.835185</v>
      </c>
      <c r="N40" s="118">
        <v>18</v>
      </c>
      <c r="O40" s="118">
        <v>0</v>
      </c>
      <c r="P40" s="153">
        <v>0</v>
      </c>
      <c r="Q40" s="153">
        <v>31.714095</v>
      </c>
    </row>
    <row r="41" spans="1:17" ht="12.75">
      <c r="A41" s="160" t="s">
        <v>178</v>
      </c>
      <c r="B41" s="161"/>
      <c r="C41" s="161"/>
      <c r="D41" s="161">
        <v>0</v>
      </c>
      <c r="E41" s="161">
        <v>0</v>
      </c>
      <c r="F41" s="161">
        <v>0</v>
      </c>
      <c r="G41" s="161">
        <v>0</v>
      </c>
      <c r="H41" s="161">
        <v>0</v>
      </c>
      <c r="I41" s="150"/>
      <c r="J41" s="117" t="s">
        <v>162</v>
      </c>
      <c r="K41" s="118">
        <v>2077</v>
      </c>
      <c r="L41" s="118">
        <v>1086</v>
      </c>
      <c r="M41" s="118">
        <v>1015.933087</v>
      </c>
      <c r="N41" s="118">
        <v>1289</v>
      </c>
      <c r="O41" s="118">
        <v>0</v>
      </c>
      <c r="P41" s="153">
        <v>0</v>
      </c>
      <c r="Q41" s="153">
        <v>823.15543725</v>
      </c>
    </row>
    <row r="42" spans="1:17" ht="12.75">
      <c r="A42" s="148" t="s">
        <v>0</v>
      </c>
      <c r="B42" s="149">
        <v>20182</v>
      </c>
      <c r="C42" s="149">
        <v>16481</v>
      </c>
      <c r="D42" s="149">
        <v>20896</v>
      </c>
      <c r="E42" s="149">
        <v>34418</v>
      </c>
      <c r="F42" s="149">
        <v>259.30196005</v>
      </c>
      <c r="G42" s="149">
        <v>0</v>
      </c>
      <c r="H42" s="149">
        <v>24929.119646676292</v>
      </c>
      <c r="I42" s="204"/>
      <c r="J42" s="117" t="s">
        <v>60</v>
      </c>
      <c r="K42" s="118">
        <v>0</v>
      </c>
      <c r="L42" s="118">
        <v>0</v>
      </c>
      <c r="M42" s="118">
        <v>0</v>
      </c>
      <c r="N42" s="118">
        <v>0</v>
      </c>
      <c r="O42" s="118">
        <v>0</v>
      </c>
      <c r="P42" s="153">
        <v>0</v>
      </c>
      <c r="Q42" s="153">
        <v>0</v>
      </c>
    </row>
    <row r="43" spans="4:17" s="12" customFormat="1" ht="13.5" customHeight="1">
      <c r="D43" s="31"/>
      <c r="E43" s="31"/>
      <c r="F43" s="31"/>
      <c r="G43" s="31"/>
      <c r="H43" s="31"/>
      <c r="I43" s="31"/>
      <c r="J43" s="117" t="s">
        <v>28</v>
      </c>
      <c r="K43" s="118">
        <v>0</v>
      </c>
      <c r="L43" s="118">
        <v>0</v>
      </c>
      <c r="M43" s="118"/>
      <c r="N43" s="118"/>
      <c r="O43" s="118"/>
      <c r="P43" s="153"/>
      <c r="Q43" s="153"/>
    </row>
    <row r="44" spans="3:17" s="12" customFormat="1" ht="11.25" customHeight="1">
      <c r="C44" s="31"/>
      <c r="D44" s="31"/>
      <c r="E44" s="31"/>
      <c r="F44" s="31"/>
      <c r="G44" s="31"/>
      <c r="H44" s="31"/>
      <c r="J44" s="117" t="s">
        <v>197</v>
      </c>
      <c r="K44" s="118">
        <v>95</v>
      </c>
      <c r="L44" s="118">
        <v>317</v>
      </c>
      <c r="M44" s="118">
        <v>274</v>
      </c>
      <c r="N44" s="118">
        <v>793</v>
      </c>
      <c r="O44" s="118">
        <v>0</v>
      </c>
      <c r="P44" s="153">
        <v>0</v>
      </c>
      <c r="Q44" s="153">
        <v>637.7039765</v>
      </c>
    </row>
    <row r="45" spans="7:17" s="12" customFormat="1" ht="11.25" customHeight="1">
      <c r="G45" s="31"/>
      <c r="H45" s="31"/>
      <c r="J45" s="117" t="s">
        <v>61</v>
      </c>
      <c r="K45" s="118">
        <v>3</v>
      </c>
      <c r="L45" s="118">
        <v>8</v>
      </c>
      <c r="M45" s="118">
        <v>56</v>
      </c>
      <c r="N45" s="118">
        <v>259</v>
      </c>
      <c r="O45" s="118">
        <v>0</v>
      </c>
      <c r="P45" s="153">
        <v>0</v>
      </c>
      <c r="Q45" s="153">
        <v>66.23626</v>
      </c>
    </row>
    <row r="46" spans="10:17" s="12" customFormat="1" ht="11.25" customHeight="1">
      <c r="J46" s="208" t="s">
        <v>0</v>
      </c>
      <c r="K46" s="80">
        <v>20182</v>
      </c>
      <c r="L46" s="80">
        <v>16481</v>
      </c>
      <c r="M46" s="80">
        <v>20896</v>
      </c>
      <c r="N46" s="80">
        <v>34418</v>
      </c>
      <c r="O46" s="80">
        <v>260.3451816</v>
      </c>
      <c r="P46" s="80">
        <v>0</v>
      </c>
      <c r="Q46" s="236">
        <v>24929.119646676292</v>
      </c>
    </row>
    <row r="47" spans="15:17" s="12" customFormat="1" ht="11.25" customHeight="1">
      <c r="O47" s="32"/>
      <c r="P47" s="32"/>
      <c r="Q47" s="32"/>
    </row>
    <row r="48" spans="15:17" s="12" customFormat="1" ht="11.25" customHeight="1">
      <c r="O48" s="32"/>
      <c r="P48" s="32"/>
      <c r="Q48" s="32"/>
    </row>
    <row r="49" spans="15:17" s="12" customFormat="1" ht="11.25" customHeight="1">
      <c r="O49" s="32"/>
      <c r="P49" s="32"/>
      <c r="Q49" s="32"/>
    </row>
    <row r="50" spans="15:17" s="12" customFormat="1" ht="11.25" customHeight="1">
      <c r="O50" s="32"/>
      <c r="P50" s="32"/>
      <c r="Q50" s="32"/>
    </row>
    <row r="51" spans="15:17" s="12" customFormat="1" ht="11.25" customHeight="1">
      <c r="O51" s="32"/>
      <c r="P51" s="32"/>
      <c r="Q51" s="32"/>
    </row>
    <row r="52" spans="15:17" s="12" customFormat="1" ht="11.25" customHeight="1">
      <c r="O52" s="32"/>
      <c r="P52" s="32"/>
      <c r="Q52" s="32"/>
    </row>
    <row r="53" spans="15:17" s="12" customFormat="1" ht="11.25" customHeight="1">
      <c r="O53" s="32"/>
      <c r="P53" s="32"/>
      <c r="Q53" s="32"/>
    </row>
    <row r="54" spans="15:17" s="12" customFormat="1" ht="11.25" customHeight="1">
      <c r="O54" s="32"/>
      <c r="P54" s="32"/>
      <c r="Q54" s="32"/>
    </row>
    <row r="55" spans="15:17" s="12" customFormat="1" ht="11.25" customHeight="1">
      <c r="O55" s="32"/>
      <c r="P55" s="32"/>
      <c r="Q55" s="32"/>
    </row>
    <row r="56" spans="15:17" s="12" customFormat="1" ht="11.25" customHeight="1">
      <c r="O56" s="32"/>
      <c r="P56" s="32"/>
      <c r="Q56" s="32"/>
    </row>
    <row r="57" spans="15:17" s="12" customFormat="1" ht="11.25" customHeight="1">
      <c r="O57" s="32"/>
      <c r="P57" s="32"/>
      <c r="Q57" s="32"/>
    </row>
    <row r="58" spans="15:17" s="12" customFormat="1" ht="11.25" customHeight="1">
      <c r="O58" s="32"/>
      <c r="P58" s="32"/>
      <c r="Q58" s="32"/>
    </row>
    <row r="59" spans="15:17" s="12" customFormat="1" ht="11.25" customHeight="1">
      <c r="O59" s="32"/>
      <c r="P59" s="32"/>
      <c r="Q59" s="32"/>
    </row>
    <row r="60" spans="15:17" s="12" customFormat="1" ht="11.25" customHeight="1">
      <c r="O60" s="32"/>
      <c r="P60" s="32"/>
      <c r="Q60" s="32"/>
    </row>
    <row r="61" spans="15:17" s="12" customFormat="1" ht="11.25" customHeight="1">
      <c r="O61" s="32"/>
      <c r="P61" s="32"/>
      <c r="Q61" s="32"/>
    </row>
    <row r="62" spans="15:17" s="12" customFormat="1" ht="11.25" customHeight="1">
      <c r="O62" s="32"/>
      <c r="P62" s="32"/>
      <c r="Q62" s="32"/>
    </row>
    <row r="63" spans="15:17" s="12" customFormat="1" ht="11.25" customHeight="1">
      <c r="O63" s="32"/>
      <c r="P63" s="32"/>
      <c r="Q63" s="32"/>
    </row>
    <row r="64" spans="15:17" s="12" customFormat="1" ht="11.25" customHeight="1">
      <c r="O64" s="32"/>
      <c r="P64" s="32"/>
      <c r="Q64" s="32"/>
    </row>
    <row r="65" spans="15:17" s="12" customFormat="1" ht="11.25" customHeight="1">
      <c r="O65" s="32"/>
      <c r="P65" s="32"/>
      <c r="Q65" s="32"/>
    </row>
    <row r="66" ht="11.25" customHeight="1">
      <c r="I66" s="151"/>
    </row>
    <row r="67" ht="11.25" customHeight="1">
      <c r="I67" s="151"/>
    </row>
    <row r="82" spans="15:17" s="12" customFormat="1" ht="11.25" customHeight="1">
      <c r="O82" s="32"/>
      <c r="P82" s="32"/>
      <c r="Q82" s="32"/>
    </row>
  </sheetData>
  <sheetProtection/>
  <mergeCells count="2">
    <mergeCell ref="A1:E1"/>
    <mergeCell ref="J1:Q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4" width="11.421875" style="34" customWidth="1"/>
    <col min="15" max="16384" width="11.421875" style="7" customWidth="1"/>
  </cols>
  <sheetData>
    <row r="1" spans="1:8" ht="21" customHeight="1">
      <c r="A1" s="279" t="s">
        <v>123</v>
      </c>
      <c r="B1" s="279"/>
      <c r="C1" s="272"/>
      <c r="D1" s="272"/>
      <c r="E1" s="272"/>
      <c r="F1" s="272"/>
      <c r="G1" s="272"/>
      <c r="H1" s="278"/>
    </row>
    <row r="2" ht="12.75" customHeight="1" hidden="1"/>
    <row r="3" spans="1:8" ht="27" customHeight="1">
      <c r="A3" s="99" t="s">
        <v>135</v>
      </c>
      <c r="B3" s="100">
        <v>2012</v>
      </c>
      <c r="C3" s="100">
        <v>2013</v>
      </c>
      <c r="D3" s="100">
        <v>2014</v>
      </c>
      <c r="E3" s="184">
        <v>2015</v>
      </c>
      <c r="F3" s="184">
        <v>2016</v>
      </c>
      <c r="G3" s="215" t="s">
        <v>231</v>
      </c>
      <c r="H3" s="215" t="s">
        <v>238</v>
      </c>
    </row>
    <row r="4" spans="1:14" s="8" customFormat="1" ht="14.25" customHeight="1">
      <c r="A4" s="101" t="s">
        <v>157</v>
      </c>
      <c r="B4" s="73">
        <v>3501</v>
      </c>
      <c r="C4" s="73">
        <v>3191</v>
      </c>
      <c r="D4" s="73">
        <v>2787</v>
      </c>
      <c r="E4" s="179">
        <v>2667</v>
      </c>
      <c r="F4" s="179">
        <v>2300</v>
      </c>
      <c r="G4" s="179">
        <v>2385.212536</v>
      </c>
      <c r="H4" s="179">
        <v>2377.982098</v>
      </c>
      <c r="I4" s="271"/>
      <c r="J4" s="271"/>
      <c r="K4" s="271"/>
      <c r="L4" s="271"/>
      <c r="M4" s="271"/>
      <c r="N4" s="271"/>
    </row>
    <row r="5" spans="1:14" s="8" customFormat="1" ht="14.25" customHeight="1">
      <c r="A5" s="101" t="s">
        <v>230</v>
      </c>
      <c r="B5" s="73"/>
      <c r="C5" s="73"/>
      <c r="D5" s="73"/>
      <c r="E5" s="179"/>
      <c r="F5" s="179"/>
      <c r="G5" s="179">
        <v>478.9340828</v>
      </c>
      <c r="H5" s="179">
        <v>494.3892307</v>
      </c>
      <c r="I5" s="271"/>
      <c r="J5" s="271"/>
      <c r="K5" s="271"/>
      <c r="L5" s="271"/>
      <c r="M5" s="271"/>
      <c r="N5" s="271"/>
    </row>
    <row r="6" spans="1:14" s="8" customFormat="1" ht="12.75">
      <c r="A6" s="102" t="s">
        <v>4</v>
      </c>
      <c r="B6" s="75">
        <v>2939</v>
      </c>
      <c r="C6" s="75">
        <v>3018</v>
      </c>
      <c r="D6" s="75">
        <v>3011</v>
      </c>
      <c r="E6" s="147">
        <v>3210</v>
      </c>
      <c r="F6" s="147">
        <v>3775</v>
      </c>
      <c r="G6" s="147">
        <v>3938.63505276963</v>
      </c>
      <c r="H6" s="147">
        <v>3963.82142506838</v>
      </c>
      <c r="I6" s="271"/>
      <c r="J6" s="271"/>
      <c r="K6" s="271"/>
      <c r="L6" s="271"/>
      <c r="M6" s="271"/>
      <c r="N6" s="271"/>
    </row>
    <row r="7" spans="1:14" s="8" customFormat="1" ht="12.75">
      <c r="A7" s="102" t="s">
        <v>221</v>
      </c>
      <c r="B7" s="75"/>
      <c r="C7" s="75"/>
      <c r="D7" s="75"/>
      <c r="E7" s="147"/>
      <c r="F7" s="147">
        <v>857</v>
      </c>
      <c r="G7" s="147">
        <v>924.9643133</v>
      </c>
      <c r="H7" s="147">
        <v>937.5697668</v>
      </c>
      <c r="I7" s="271"/>
      <c r="J7" s="271"/>
      <c r="K7" s="271"/>
      <c r="L7" s="271"/>
      <c r="M7" s="271"/>
      <c r="N7" s="271"/>
    </row>
    <row r="8" spans="1:8" ht="12.75">
      <c r="A8" s="103" t="s">
        <v>29</v>
      </c>
      <c r="B8" s="76">
        <v>171</v>
      </c>
      <c r="C8" s="76">
        <v>178</v>
      </c>
      <c r="D8" s="76">
        <v>212</v>
      </c>
      <c r="E8" s="146">
        <v>104</v>
      </c>
      <c r="F8" s="146"/>
      <c r="G8" s="146"/>
      <c r="H8" s="146"/>
    </row>
    <row r="9" spans="1:8" ht="12.75">
      <c r="A9" s="104" t="s">
        <v>5</v>
      </c>
      <c r="B9" s="77">
        <v>73103</v>
      </c>
      <c r="C9" s="77">
        <v>78350</v>
      </c>
      <c r="D9" s="77">
        <v>92069</v>
      </c>
      <c r="E9" s="180">
        <v>103893</v>
      </c>
      <c r="F9" s="180">
        <v>117176</v>
      </c>
      <c r="G9" s="180">
        <v>130402.91951862596</v>
      </c>
      <c r="H9" s="180">
        <v>130211.51479920544</v>
      </c>
    </row>
    <row r="10" spans="1:8" ht="12.75">
      <c r="A10" s="103" t="s">
        <v>154</v>
      </c>
      <c r="B10" s="76">
        <v>402</v>
      </c>
      <c r="C10" s="76">
        <v>444</v>
      </c>
      <c r="D10" s="76">
        <v>298</v>
      </c>
      <c r="E10" s="7">
        <v>519</v>
      </c>
      <c r="F10" s="7">
        <v>562</v>
      </c>
      <c r="G10" s="206">
        <v>591.28321044</v>
      </c>
      <c r="H10" s="206">
        <v>587.756678918</v>
      </c>
    </row>
    <row r="11" spans="1:8" ht="12.75">
      <c r="A11" s="105" t="s">
        <v>31</v>
      </c>
      <c r="B11" s="78">
        <v>1216</v>
      </c>
      <c r="C11" s="78">
        <v>2229</v>
      </c>
      <c r="D11" s="78">
        <v>2134</v>
      </c>
      <c r="E11" s="181">
        <v>2472</v>
      </c>
      <c r="F11" s="181">
        <v>2705</v>
      </c>
      <c r="G11" s="181">
        <v>3996.2681371</v>
      </c>
      <c r="H11" s="181">
        <v>4087.429529</v>
      </c>
    </row>
    <row r="12" spans="1:14" s="9" customFormat="1" ht="13.5" customHeight="1">
      <c r="A12" s="103" t="s">
        <v>224</v>
      </c>
      <c r="B12" s="76">
        <v>5143</v>
      </c>
      <c r="C12" s="76">
        <v>5740</v>
      </c>
      <c r="D12" s="76">
        <v>5718</v>
      </c>
      <c r="E12" s="146">
        <v>7503</v>
      </c>
      <c r="F12" s="146">
        <v>7861</v>
      </c>
      <c r="G12" s="146">
        <v>6951.4894691</v>
      </c>
      <c r="H12" s="146">
        <v>7088.98058659</v>
      </c>
      <c r="I12" s="271"/>
      <c r="J12" s="271"/>
      <c r="K12" s="271"/>
      <c r="L12" s="271"/>
      <c r="M12" s="271"/>
      <c r="N12" s="271"/>
    </row>
    <row r="13" spans="1:8" ht="12.75">
      <c r="A13" s="101" t="s">
        <v>6</v>
      </c>
      <c r="B13" s="73">
        <v>293095</v>
      </c>
      <c r="C13" s="73">
        <v>348894</v>
      </c>
      <c r="D13" s="73">
        <v>396211</v>
      </c>
      <c r="E13" s="179">
        <v>441493</v>
      </c>
      <c r="F13" s="146">
        <v>439860</v>
      </c>
      <c r="G13" s="206">
        <v>468541.0424937145</v>
      </c>
      <c r="H13" s="206">
        <v>477422.7630374028</v>
      </c>
    </row>
    <row r="14" spans="1:8" ht="12.75">
      <c r="A14" s="103" t="s">
        <v>151</v>
      </c>
      <c r="B14" s="76"/>
      <c r="C14" s="76">
        <v>42</v>
      </c>
      <c r="D14" s="76">
        <v>0</v>
      </c>
      <c r="E14" s="146"/>
      <c r="G14" s="206"/>
      <c r="H14" s="206"/>
    </row>
    <row r="15" spans="1:8" ht="12.75">
      <c r="A15" s="103" t="s">
        <v>229</v>
      </c>
      <c r="B15" s="76"/>
      <c r="C15" s="76"/>
      <c r="D15" s="76"/>
      <c r="E15" s="146"/>
      <c r="G15" s="206">
        <v>154.796311</v>
      </c>
      <c r="H15" s="206">
        <v>155.042338</v>
      </c>
    </row>
    <row r="16" spans="1:8" ht="12.75">
      <c r="A16" s="102" t="s">
        <v>160</v>
      </c>
      <c r="B16" s="75">
        <v>124</v>
      </c>
      <c r="C16" s="75">
        <v>12238</v>
      </c>
      <c r="D16" s="75">
        <v>18159</v>
      </c>
      <c r="E16" s="147">
        <v>17778</v>
      </c>
      <c r="F16" s="147">
        <v>18733</v>
      </c>
      <c r="G16" s="147">
        <v>25734.577234</v>
      </c>
      <c r="H16" s="147">
        <v>25897.615161</v>
      </c>
    </row>
    <row r="17" spans="1:8" ht="12.75">
      <c r="A17" s="102" t="s">
        <v>25</v>
      </c>
      <c r="B17" s="75">
        <v>32</v>
      </c>
      <c r="C17" s="75">
        <v>226</v>
      </c>
      <c r="D17" s="75">
        <v>456</v>
      </c>
      <c r="E17" s="147">
        <v>1686</v>
      </c>
      <c r="F17" s="147">
        <v>1728</v>
      </c>
      <c r="G17" s="147">
        <v>2345.031987</v>
      </c>
      <c r="H17" s="147">
        <v>2260.163956</v>
      </c>
    </row>
    <row r="18" spans="1:8" ht="12.75">
      <c r="A18" s="102" t="s">
        <v>192</v>
      </c>
      <c r="B18" s="75"/>
      <c r="C18" s="75"/>
      <c r="D18" s="75"/>
      <c r="E18" s="147">
        <v>185</v>
      </c>
      <c r="F18" s="147">
        <v>214</v>
      </c>
      <c r="G18" s="147">
        <v>278.040008</v>
      </c>
      <c r="H18" s="147">
        <v>285.316786</v>
      </c>
    </row>
    <row r="19" spans="1:8" ht="12.75">
      <c r="A19" s="102" t="s">
        <v>7</v>
      </c>
      <c r="B19" s="75">
        <v>5893</v>
      </c>
      <c r="C19" s="75">
        <v>7354</v>
      </c>
      <c r="D19" s="75">
        <v>8600</v>
      </c>
      <c r="E19" s="147">
        <v>10184</v>
      </c>
      <c r="F19" s="147">
        <v>10876</v>
      </c>
      <c r="G19" s="147">
        <v>13490.146691</v>
      </c>
      <c r="H19" s="147">
        <v>13538.134747</v>
      </c>
    </row>
    <row r="20" spans="1:8" ht="12.75">
      <c r="A20" s="102" t="s">
        <v>55</v>
      </c>
      <c r="B20" s="75">
        <v>2353</v>
      </c>
      <c r="C20" s="75">
        <v>3026</v>
      </c>
      <c r="D20" s="75">
        <v>2947</v>
      </c>
      <c r="E20" s="147">
        <v>2559</v>
      </c>
      <c r="F20" s="147">
        <v>2334</v>
      </c>
      <c r="G20" s="147">
        <v>2438.3243398707236</v>
      </c>
      <c r="H20" s="147">
        <v>2552.6829809000765</v>
      </c>
    </row>
    <row r="21" spans="1:8" ht="12.75">
      <c r="A21" s="102" t="s">
        <v>207</v>
      </c>
      <c r="B21" s="75"/>
      <c r="C21" s="75"/>
      <c r="D21" s="75"/>
      <c r="E21" s="147">
        <v>319</v>
      </c>
      <c r="F21" s="147">
        <v>511</v>
      </c>
      <c r="G21" s="147">
        <v>1074.210331</v>
      </c>
      <c r="H21" s="147">
        <v>1113.64153</v>
      </c>
    </row>
    <row r="22" spans="1:8" ht="12.75">
      <c r="A22" s="102" t="s">
        <v>8</v>
      </c>
      <c r="B22" s="75">
        <v>4562</v>
      </c>
      <c r="C22" s="75">
        <v>5831</v>
      </c>
      <c r="D22" s="75">
        <v>4312</v>
      </c>
      <c r="E22" s="147">
        <v>3501</v>
      </c>
      <c r="F22" s="147">
        <v>4472</v>
      </c>
      <c r="G22" s="147">
        <v>3586.782081</v>
      </c>
      <c r="H22" s="147">
        <v>3604.792201</v>
      </c>
    </row>
    <row r="23" spans="1:8" ht="12.75">
      <c r="A23" s="103" t="s">
        <v>56</v>
      </c>
      <c r="B23" s="75">
        <v>1111</v>
      </c>
      <c r="C23" s="75">
        <v>715</v>
      </c>
      <c r="D23" s="75">
        <v>3352</v>
      </c>
      <c r="E23" s="147">
        <v>6733</v>
      </c>
      <c r="F23" s="147">
        <v>9857</v>
      </c>
      <c r="G23" s="147">
        <v>11068.76684328</v>
      </c>
      <c r="H23" s="147">
        <v>10982.17514898</v>
      </c>
    </row>
    <row r="24" spans="1:8" ht="12.75">
      <c r="A24" s="103" t="s">
        <v>243</v>
      </c>
      <c r="B24" s="75"/>
      <c r="C24" s="75"/>
      <c r="D24" s="75"/>
      <c r="E24" s="147"/>
      <c r="F24" s="147"/>
      <c r="G24" s="147">
        <v>50.170092</v>
      </c>
      <c r="H24" s="147">
        <v>51.484669</v>
      </c>
    </row>
    <row r="25" spans="1:8" ht="12.75">
      <c r="A25" s="102" t="s">
        <v>9</v>
      </c>
      <c r="B25" s="75">
        <v>60524</v>
      </c>
      <c r="C25" s="75">
        <v>60042</v>
      </c>
      <c r="D25" s="75">
        <v>60582</v>
      </c>
      <c r="E25" s="147">
        <v>66985</v>
      </c>
      <c r="F25" s="147">
        <v>69797</v>
      </c>
      <c r="G25" s="147">
        <v>89771.53058580945</v>
      </c>
      <c r="H25" s="147">
        <v>90530.87477680032</v>
      </c>
    </row>
    <row r="26" spans="1:8" ht="12.75">
      <c r="A26" s="102" t="s">
        <v>214</v>
      </c>
      <c r="B26" s="75"/>
      <c r="C26" s="75"/>
      <c r="D26" s="75"/>
      <c r="E26" s="147"/>
      <c r="F26" s="147">
        <v>2857</v>
      </c>
      <c r="G26" s="147">
        <v>3548.9121753</v>
      </c>
      <c r="H26" s="147">
        <v>3595.55172132</v>
      </c>
    </row>
    <row r="27" spans="1:8" ht="12.75">
      <c r="A27" s="102" t="s">
        <v>215</v>
      </c>
      <c r="B27" s="76">
        <v>12803</v>
      </c>
      <c r="C27" s="76">
        <v>18245</v>
      </c>
      <c r="D27" s="76">
        <v>20800</v>
      </c>
      <c r="E27" s="146">
        <v>22970</v>
      </c>
      <c r="F27" s="146">
        <v>31273</v>
      </c>
      <c r="G27" s="146">
        <v>32771.1252138</v>
      </c>
      <c r="H27" s="146">
        <v>30773.0515825</v>
      </c>
    </row>
    <row r="28" spans="1:8" ht="12.75">
      <c r="A28" s="101" t="s">
        <v>57</v>
      </c>
      <c r="B28" s="73">
        <v>3289</v>
      </c>
      <c r="C28" s="73">
        <v>3621</v>
      </c>
      <c r="D28" s="73">
        <v>4096</v>
      </c>
      <c r="E28" s="179">
        <v>4590</v>
      </c>
      <c r="F28" s="179">
        <v>4770</v>
      </c>
      <c r="G28" s="147">
        <v>5720.233373</v>
      </c>
      <c r="H28" s="179">
        <v>5764.705447</v>
      </c>
    </row>
    <row r="29" spans="1:8" ht="12.75">
      <c r="A29" s="102" t="s">
        <v>26</v>
      </c>
      <c r="B29" s="75">
        <v>7256</v>
      </c>
      <c r="C29" s="75">
        <v>8415</v>
      </c>
      <c r="D29" s="75">
        <v>10365</v>
      </c>
      <c r="E29" s="147">
        <v>14718</v>
      </c>
      <c r="F29" s="147">
        <v>19011</v>
      </c>
      <c r="G29" s="147">
        <v>22154.744016</v>
      </c>
      <c r="H29" s="147">
        <v>22373.895826</v>
      </c>
    </row>
    <row r="30" spans="1:8" ht="12.75">
      <c r="A30" s="102" t="s">
        <v>196</v>
      </c>
      <c r="B30" s="75">
        <v>240</v>
      </c>
      <c r="C30" s="75">
        <v>130</v>
      </c>
      <c r="D30" s="75">
        <v>101</v>
      </c>
      <c r="E30" s="147">
        <v>91</v>
      </c>
      <c r="F30" s="147">
        <v>82</v>
      </c>
      <c r="G30" s="147"/>
      <c r="H30" s="147"/>
    </row>
    <row r="31" spans="1:8" ht="12.75">
      <c r="A31" s="101" t="s">
        <v>10</v>
      </c>
      <c r="B31" s="73">
        <v>181</v>
      </c>
      <c r="C31" s="73">
        <v>267</v>
      </c>
      <c r="D31" s="73">
        <v>309</v>
      </c>
      <c r="E31" s="179">
        <v>300</v>
      </c>
      <c r="F31" s="179">
        <v>453</v>
      </c>
      <c r="G31" s="179">
        <v>501.80297</v>
      </c>
      <c r="H31" s="179">
        <v>518.5755</v>
      </c>
    </row>
    <row r="32" spans="1:8" ht="12.75">
      <c r="A32" s="101" t="s">
        <v>235</v>
      </c>
      <c r="B32" s="73">
        <v>903</v>
      </c>
      <c r="C32" s="73">
        <v>1266</v>
      </c>
      <c r="D32" s="73">
        <v>1443</v>
      </c>
      <c r="E32" s="179">
        <v>1525</v>
      </c>
      <c r="F32" s="179">
        <v>1512</v>
      </c>
      <c r="G32" s="179">
        <v>248.82013393745</v>
      </c>
      <c r="H32" s="179">
        <v>247.77060528468</v>
      </c>
    </row>
    <row r="33" spans="1:8" ht="12.75">
      <c r="A33" s="103" t="s">
        <v>11</v>
      </c>
      <c r="B33" s="76">
        <v>111154</v>
      </c>
      <c r="C33" s="76">
        <v>134030</v>
      </c>
      <c r="D33" s="76">
        <v>158092</v>
      </c>
      <c r="E33" s="146">
        <v>166384</v>
      </c>
      <c r="F33" s="146">
        <v>179616</v>
      </c>
      <c r="G33" s="146">
        <v>188515.656683</v>
      </c>
      <c r="H33" s="146">
        <v>188288.277639</v>
      </c>
    </row>
    <row r="34" spans="1:14" s="9" customFormat="1" ht="12.75">
      <c r="A34" s="103" t="s">
        <v>12</v>
      </c>
      <c r="B34" s="76">
        <v>484372</v>
      </c>
      <c r="C34" s="76">
        <v>548794</v>
      </c>
      <c r="D34" s="75">
        <v>484209</v>
      </c>
      <c r="E34" s="147">
        <v>518553</v>
      </c>
      <c r="F34" s="147">
        <v>572975</v>
      </c>
      <c r="G34" s="147">
        <v>598265.6404926772</v>
      </c>
      <c r="H34" s="147">
        <v>606136.6513757054</v>
      </c>
      <c r="I34" s="271"/>
      <c r="J34" s="271"/>
      <c r="K34" s="271"/>
      <c r="L34" s="271"/>
      <c r="M34" s="271"/>
      <c r="N34" s="271"/>
    </row>
    <row r="35" spans="1:14" s="9" customFormat="1" ht="13.5" customHeight="1">
      <c r="A35" s="103" t="s">
        <v>184</v>
      </c>
      <c r="B35" s="76"/>
      <c r="C35" s="76"/>
      <c r="D35" s="75">
        <v>305114</v>
      </c>
      <c r="E35" s="147">
        <v>319804</v>
      </c>
      <c r="F35" s="147">
        <v>329371</v>
      </c>
      <c r="G35" s="147">
        <v>338070.6544788</v>
      </c>
      <c r="H35" s="147">
        <v>329928.8732109</v>
      </c>
      <c r="I35" s="271"/>
      <c r="J35" s="271"/>
      <c r="K35" s="271"/>
      <c r="L35" s="271"/>
      <c r="M35" s="271"/>
      <c r="N35" s="271"/>
    </row>
    <row r="36" spans="1:14" s="9" customFormat="1" ht="12.75">
      <c r="A36" s="102" t="s">
        <v>171</v>
      </c>
      <c r="B36" s="75">
        <v>36076</v>
      </c>
      <c r="C36" s="76">
        <v>37042</v>
      </c>
      <c r="D36" s="75">
        <v>28803</v>
      </c>
      <c r="E36" s="147">
        <v>29892</v>
      </c>
      <c r="F36" s="147">
        <v>27037</v>
      </c>
      <c r="G36" s="147">
        <v>26971.934515670317</v>
      </c>
      <c r="H36" s="147">
        <v>27096.78706458956</v>
      </c>
      <c r="I36" s="271"/>
      <c r="J36" s="271"/>
      <c r="K36" s="271"/>
      <c r="L36" s="271"/>
      <c r="M36" s="271"/>
      <c r="N36" s="271"/>
    </row>
    <row r="37" spans="1:14" s="9" customFormat="1" ht="12.75">
      <c r="A37" s="102" t="s">
        <v>177</v>
      </c>
      <c r="B37" s="75">
        <v>6673</v>
      </c>
      <c r="C37" s="75">
        <v>7539</v>
      </c>
      <c r="D37" s="75">
        <v>5736</v>
      </c>
      <c r="E37" s="147">
        <v>4246</v>
      </c>
      <c r="F37" s="147">
        <v>2014</v>
      </c>
      <c r="G37" s="147">
        <v>1740</v>
      </c>
      <c r="H37" s="147">
        <v>1761</v>
      </c>
      <c r="I37" s="271"/>
      <c r="J37" s="271"/>
      <c r="K37" s="271"/>
      <c r="L37" s="271"/>
      <c r="M37" s="271"/>
      <c r="N37" s="271"/>
    </row>
    <row r="38" spans="1:8" ht="12.75">
      <c r="A38" s="101" t="s">
        <v>13</v>
      </c>
      <c r="B38" s="73">
        <v>48345</v>
      </c>
      <c r="C38" s="73">
        <v>46103</v>
      </c>
      <c r="D38" s="76">
        <v>40068</v>
      </c>
      <c r="E38" s="146">
        <v>39306</v>
      </c>
      <c r="F38" s="146">
        <v>41480</v>
      </c>
      <c r="G38" s="146">
        <v>49571.15441304</v>
      </c>
      <c r="H38" s="146">
        <v>50749.99632898</v>
      </c>
    </row>
    <row r="39" spans="1:14" s="9" customFormat="1" ht="12.75">
      <c r="A39" s="103" t="s">
        <v>23</v>
      </c>
      <c r="B39" s="76">
        <v>212</v>
      </c>
      <c r="C39" s="76">
        <v>282</v>
      </c>
      <c r="D39" s="76">
        <v>327</v>
      </c>
      <c r="E39" s="146">
        <v>405</v>
      </c>
      <c r="F39" s="146">
        <v>383</v>
      </c>
      <c r="G39" s="146">
        <v>463.699197</v>
      </c>
      <c r="H39" s="146">
        <v>464.720402</v>
      </c>
      <c r="I39" s="271"/>
      <c r="J39" s="271"/>
      <c r="K39" s="271"/>
      <c r="L39" s="271"/>
      <c r="M39" s="271"/>
      <c r="N39" s="271"/>
    </row>
    <row r="40" spans="1:14" s="9" customFormat="1" ht="12.75">
      <c r="A40" s="101" t="s">
        <v>24</v>
      </c>
      <c r="B40" s="73">
        <v>406</v>
      </c>
      <c r="C40" s="73">
        <v>570</v>
      </c>
      <c r="D40" s="73">
        <v>661</v>
      </c>
      <c r="E40" s="179">
        <v>1161</v>
      </c>
      <c r="F40" s="179">
        <v>1218</v>
      </c>
      <c r="G40" s="179">
        <v>1281.19112296307</v>
      </c>
      <c r="H40" s="179">
        <v>1262.98903845828</v>
      </c>
      <c r="I40" s="271"/>
      <c r="J40" s="271"/>
      <c r="K40" s="271"/>
      <c r="L40" s="271"/>
      <c r="M40" s="271"/>
      <c r="N40" s="271"/>
    </row>
    <row r="41" spans="1:14" s="9" customFormat="1" ht="12.75">
      <c r="A41" s="104" t="s">
        <v>27</v>
      </c>
      <c r="B41" s="77">
        <v>213</v>
      </c>
      <c r="C41" s="77">
        <v>326</v>
      </c>
      <c r="D41" s="77">
        <v>419</v>
      </c>
      <c r="E41" s="180">
        <v>388</v>
      </c>
      <c r="F41" s="180">
        <v>516</v>
      </c>
      <c r="G41" s="180">
        <v>646.35080793</v>
      </c>
      <c r="H41" s="180">
        <v>650.63058032</v>
      </c>
      <c r="I41" s="271"/>
      <c r="J41" s="271"/>
      <c r="K41" s="271"/>
      <c r="L41" s="271"/>
      <c r="M41" s="271"/>
      <c r="N41" s="271"/>
    </row>
    <row r="42" spans="1:8" ht="12.75">
      <c r="A42" s="106" t="s">
        <v>14</v>
      </c>
      <c r="B42" s="107">
        <v>47719</v>
      </c>
      <c r="C42" s="107">
        <v>45519</v>
      </c>
      <c r="D42" s="107">
        <v>46493</v>
      </c>
      <c r="E42" s="182">
        <v>45020</v>
      </c>
      <c r="F42" s="182">
        <v>49286</v>
      </c>
      <c r="G42" s="182">
        <v>54780.14438158482</v>
      </c>
      <c r="H42" s="182">
        <v>55119.655688210885</v>
      </c>
    </row>
    <row r="43" spans="1:14" s="9" customFormat="1" ht="12.75">
      <c r="A43" s="102" t="s">
        <v>60</v>
      </c>
      <c r="B43" s="75">
        <v>2874</v>
      </c>
      <c r="C43" s="75">
        <v>2746</v>
      </c>
      <c r="D43" s="75">
        <v>2738</v>
      </c>
      <c r="E43" s="147">
        <v>2447</v>
      </c>
      <c r="F43" s="147">
        <v>2854</v>
      </c>
      <c r="G43" s="147">
        <v>3366.293744</v>
      </c>
      <c r="H43" s="147">
        <v>3367.970519</v>
      </c>
      <c r="I43" s="271"/>
      <c r="J43" s="271"/>
      <c r="K43" s="271"/>
      <c r="L43" s="271"/>
      <c r="M43" s="271"/>
      <c r="N43" s="271"/>
    </row>
    <row r="44" spans="1:14" s="9" customFormat="1" ht="12.75">
      <c r="A44" s="102" t="s">
        <v>28</v>
      </c>
      <c r="B44" s="75">
        <v>269</v>
      </c>
      <c r="C44" s="75">
        <v>104</v>
      </c>
      <c r="D44" s="75">
        <v>0</v>
      </c>
      <c r="E44" s="147"/>
      <c r="F44" s="147"/>
      <c r="G44" s="147"/>
      <c r="H44" s="147"/>
      <c r="I44" s="271"/>
      <c r="J44" s="271"/>
      <c r="K44" s="271"/>
      <c r="L44" s="271"/>
      <c r="M44" s="271"/>
      <c r="N44" s="271"/>
    </row>
    <row r="45" spans="1:8" ht="12.75">
      <c r="A45" s="102" t="s">
        <v>197</v>
      </c>
      <c r="B45" s="75">
        <v>3919</v>
      </c>
      <c r="C45" s="75">
        <v>5333</v>
      </c>
      <c r="D45" s="75">
        <v>6052</v>
      </c>
      <c r="E45" s="147">
        <v>7912</v>
      </c>
      <c r="F45" s="147">
        <v>7989</v>
      </c>
      <c r="G45" s="147">
        <v>6606.94580612503</v>
      </c>
      <c r="H45" s="147">
        <v>6600.66882443675</v>
      </c>
    </row>
    <row r="46" spans="1:14" s="9" customFormat="1" ht="12.75">
      <c r="A46" s="106" t="s">
        <v>61</v>
      </c>
      <c r="B46" s="107">
        <v>184</v>
      </c>
      <c r="C46" s="75">
        <v>1757</v>
      </c>
      <c r="D46" s="107">
        <v>3376</v>
      </c>
      <c r="E46" s="147">
        <v>5649</v>
      </c>
      <c r="F46" s="147">
        <v>7782</v>
      </c>
      <c r="G46" s="147">
        <v>10416.786177384989</v>
      </c>
      <c r="H46" s="147">
        <v>10640.512425078337</v>
      </c>
      <c r="I46" s="271"/>
      <c r="J46" s="271"/>
      <c r="K46" s="271"/>
      <c r="L46" s="271"/>
      <c r="M46" s="271"/>
      <c r="N46" s="271"/>
    </row>
    <row r="47" spans="1:8" ht="12.75">
      <c r="A47" s="108" t="s">
        <v>15</v>
      </c>
      <c r="B47" s="109">
        <v>1214581</v>
      </c>
      <c r="C47" s="109">
        <v>1386069</v>
      </c>
      <c r="D47" s="109">
        <v>1714312</v>
      </c>
      <c r="E47" s="183">
        <v>1852907</v>
      </c>
      <c r="F47" s="183">
        <v>1974085</v>
      </c>
      <c r="G47" s="264" t="s">
        <v>241</v>
      </c>
      <c r="H47" s="264" t="s">
        <v>242</v>
      </c>
    </row>
    <row r="48" spans="1:8" ht="12.75">
      <c r="A48" s="49" t="s">
        <v>30</v>
      </c>
      <c r="B48" s="50">
        <v>1221254</v>
      </c>
      <c r="C48" s="50">
        <v>1392359</v>
      </c>
      <c r="D48" s="50">
        <v>1720046</v>
      </c>
      <c r="E48" s="50">
        <v>1857153</v>
      </c>
      <c r="F48" s="50">
        <v>1976099</v>
      </c>
      <c r="G48" s="50">
        <v>2113845</v>
      </c>
      <c r="H48" s="50">
        <v>2123486</v>
      </c>
    </row>
    <row r="49" spans="1:7" ht="13.5" thickBot="1">
      <c r="A49" s="239" t="s">
        <v>208</v>
      </c>
      <c r="B49" s="239"/>
      <c r="C49" s="202"/>
      <c r="D49" s="202"/>
      <c r="E49" s="202"/>
      <c r="F49" s="202"/>
      <c r="G49" s="202"/>
    </row>
    <row r="50" spans="1:7" ht="12.75">
      <c r="A50" s="240" t="s">
        <v>234</v>
      </c>
      <c r="B50" s="240"/>
      <c r="C50" s="241"/>
      <c r="D50" s="241"/>
      <c r="E50" s="241"/>
      <c r="F50" s="241"/>
      <c r="G50" s="241"/>
    </row>
    <row r="51" spans="3:8" s="34" customFormat="1" ht="12.75">
      <c r="C51" s="39"/>
      <c r="E51" s="157"/>
      <c r="F51" s="157"/>
      <c r="G51" s="157"/>
      <c r="H51" s="270"/>
    </row>
    <row r="52" ht="12.75">
      <c r="G52" s="206"/>
    </row>
    <row r="54" ht="12.75">
      <c r="G54" s="206"/>
    </row>
    <row r="55" ht="12.75">
      <c r="G55" s="206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9" width="0" style="12" hidden="1" customWidth="1"/>
    <col min="10" max="16384" width="11.421875" style="12" customWidth="1"/>
  </cols>
  <sheetData>
    <row r="1" spans="1:8" ht="27.75" customHeight="1">
      <c r="A1" s="272" t="s">
        <v>124</v>
      </c>
      <c r="B1" s="272"/>
      <c r="C1" s="272"/>
      <c r="D1" s="272"/>
      <c r="E1" s="272"/>
      <c r="F1" s="272"/>
      <c r="G1" s="272"/>
      <c r="H1" s="273"/>
    </row>
    <row r="2" spans="1:8" ht="39" customHeight="1">
      <c r="A2" s="70" t="s">
        <v>134</v>
      </c>
      <c r="B2" s="71">
        <v>2012</v>
      </c>
      <c r="C2" s="71">
        <v>2013</v>
      </c>
      <c r="D2" s="165">
        <v>2014</v>
      </c>
      <c r="E2" s="185">
        <v>2015</v>
      </c>
      <c r="F2" s="185">
        <v>2016</v>
      </c>
      <c r="G2" s="186" t="s">
        <v>231</v>
      </c>
      <c r="H2" s="186" t="s">
        <v>238</v>
      </c>
    </row>
    <row r="3" spans="1:8" ht="12.75">
      <c r="A3" s="72" t="s">
        <v>159</v>
      </c>
      <c r="B3" s="73">
        <v>2870</v>
      </c>
      <c r="C3" s="73">
        <v>2514</v>
      </c>
      <c r="D3" s="73">
        <v>2030</v>
      </c>
      <c r="E3" s="73">
        <v>1879</v>
      </c>
      <c r="F3" s="73">
        <v>2300</v>
      </c>
      <c r="G3" s="73">
        <v>2385.212536</v>
      </c>
      <c r="H3" s="73">
        <v>2377.982098</v>
      </c>
    </row>
    <row r="4" spans="1:8" ht="12.75">
      <c r="A4" s="72" t="s">
        <v>230</v>
      </c>
      <c r="B4" s="73"/>
      <c r="C4" s="73"/>
      <c r="D4" s="73"/>
      <c r="E4" s="73"/>
      <c r="F4" s="73"/>
      <c r="G4" s="73">
        <v>478.9340828</v>
      </c>
      <c r="H4" s="73">
        <v>494.3892307</v>
      </c>
    </row>
    <row r="5" spans="1:8" ht="12.75">
      <c r="A5" s="72" t="s">
        <v>76</v>
      </c>
      <c r="B5" s="75">
        <v>2939</v>
      </c>
      <c r="C5" s="75">
        <v>3018</v>
      </c>
      <c r="D5" s="75">
        <v>3011</v>
      </c>
      <c r="E5" s="75">
        <v>3210</v>
      </c>
      <c r="F5" s="75">
        <v>3775</v>
      </c>
      <c r="G5" s="75">
        <v>3938.63505276963</v>
      </c>
      <c r="H5" s="75">
        <v>3963.82142506838</v>
      </c>
    </row>
    <row r="6" spans="1:8" ht="12.75">
      <c r="A6" s="72" t="s">
        <v>77</v>
      </c>
      <c r="B6" s="76">
        <v>171</v>
      </c>
      <c r="C6" s="76">
        <v>178</v>
      </c>
      <c r="D6" s="76">
        <v>212</v>
      </c>
      <c r="E6" s="76">
        <v>104</v>
      </c>
      <c r="F6" s="76"/>
      <c r="G6" s="76"/>
      <c r="H6" s="76"/>
    </row>
    <row r="7" spans="1:8" ht="12.75">
      <c r="A7" s="72" t="s">
        <v>222</v>
      </c>
      <c r="B7" s="76"/>
      <c r="C7" s="76"/>
      <c r="D7" s="76"/>
      <c r="E7" s="76"/>
      <c r="F7" s="76"/>
      <c r="G7" s="76">
        <v>924.9643133</v>
      </c>
      <c r="H7" s="76">
        <v>937.5697668</v>
      </c>
    </row>
    <row r="8" spans="1:8" ht="12.75">
      <c r="A8" s="72" t="s">
        <v>78</v>
      </c>
      <c r="B8" s="77">
        <v>49726</v>
      </c>
      <c r="C8" s="77">
        <v>52312</v>
      </c>
      <c r="D8" s="77">
        <v>56612</v>
      </c>
      <c r="E8" s="77">
        <v>66393</v>
      </c>
      <c r="F8" s="77">
        <v>72473</v>
      </c>
      <c r="G8" s="77">
        <v>74919.78188871538</v>
      </c>
      <c r="H8" s="77">
        <v>74846.74450443857</v>
      </c>
    </row>
    <row r="9" spans="1:8" ht="12.75">
      <c r="A9" s="76" t="s">
        <v>155</v>
      </c>
      <c r="B9" s="76">
        <v>402</v>
      </c>
      <c r="C9" s="76">
        <v>444</v>
      </c>
      <c r="D9" s="76">
        <v>298</v>
      </c>
      <c r="E9" s="76">
        <v>519</v>
      </c>
      <c r="F9" s="76">
        <v>562</v>
      </c>
      <c r="G9" s="76">
        <v>591.28321044</v>
      </c>
      <c r="H9" s="76">
        <v>587.756678918</v>
      </c>
    </row>
    <row r="10" spans="1:8" ht="12.75">
      <c r="A10" s="72" t="s">
        <v>79</v>
      </c>
      <c r="B10" s="78">
        <v>1216</v>
      </c>
      <c r="C10" s="78">
        <v>2229</v>
      </c>
      <c r="D10" s="78">
        <v>2134</v>
      </c>
      <c r="E10" s="78">
        <v>2472</v>
      </c>
      <c r="F10" s="78">
        <v>2705</v>
      </c>
      <c r="G10" s="78">
        <v>3996.2681371</v>
      </c>
      <c r="H10" s="78">
        <v>4087.429529</v>
      </c>
    </row>
    <row r="11" spans="1:8" ht="12.75">
      <c r="A11" s="72" t="s">
        <v>225</v>
      </c>
      <c r="B11" s="76">
        <v>5143</v>
      </c>
      <c r="C11" s="76">
        <v>5740</v>
      </c>
      <c r="D11" s="76">
        <v>5718</v>
      </c>
      <c r="E11" s="76">
        <v>7503</v>
      </c>
      <c r="F11" s="76">
        <v>7861</v>
      </c>
      <c r="G11" s="76">
        <v>6951.4894691</v>
      </c>
      <c r="H11" s="76">
        <v>7088.98058659</v>
      </c>
    </row>
    <row r="12" spans="1:8" ht="12.75">
      <c r="A12" s="72" t="s">
        <v>80</v>
      </c>
      <c r="B12" s="75">
        <v>179848</v>
      </c>
      <c r="C12" s="75">
        <v>188158</v>
      </c>
      <c r="D12" s="75">
        <v>214248</v>
      </c>
      <c r="E12" s="75">
        <v>221017</v>
      </c>
      <c r="F12" s="75">
        <v>229984</v>
      </c>
      <c r="G12" s="75">
        <v>228453.890268047</v>
      </c>
      <c r="H12" s="75">
        <v>230055</v>
      </c>
    </row>
    <row r="13" spans="1:8" ht="12.75">
      <c r="A13" s="72" t="s">
        <v>152</v>
      </c>
      <c r="B13" s="76"/>
      <c r="C13" s="76">
        <v>42</v>
      </c>
      <c r="D13" s="76"/>
      <c r="E13" s="76"/>
      <c r="F13" s="76"/>
      <c r="G13" s="76"/>
      <c r="H13" s="76"/>
    </row>
    <row r="14" spans="1:8" ht="12.75">
      <c r="A14" s="72" t="s">
        <v>229</v>
      </c>
      <c r="B14" s="76"/>
      <c r="C14" s="76"/>
      <c r="D14" s="76"/>
      <c r="E14" s="76"/>
      <c r="F14" s="76"/>
      <c r="G14" s="76">
        <v>154.796311</v>
      </c>
      <c r="H14" s="76">
        <v>155.042338</v>
      </c>
    </row>
    <row r="15" spans="1:8" ht="12.75">
      <c r="A15" s="72" t="s">
        <v>81</v>
      </c>
      <c r="B15" s="75">
        <v>124</v>
      </c>
      <c r="C15" s="75">
        <v>12238</v>
      </c>
      <c r="D15" s="75">
        <v>18159</v>
      </c>
      <c r="E15" s="75">
        <v>17778</v>
      </c>
      <c r="F15" s="75">
        <v>18733</v>
      </c>
      <c r="G15" s="75">
        <v>25734.577234</v>
      </c>
      <c r="H15" s="75">
        <v>25897.615161</v>
      </c>
    </row>
    <row r="16" spans="1:8" ht="12.75">
      <c r="A16" s="72" t="s">
        <v>82</v>
      </c>
      <c r="B16" s="112">
        <v>32</v>
      </c>
      <c r="C16" s="112">
        <v>226</v>
      </c>
      <c r="D16" s="113">
        <v>456</v>
      </c>
      <c r="E16" s="178">
        <v>1686</v>
      </c>
      <c r="F16" s="178">
        <v>1728</v>
      </c>
      <c r="G16" s="178">
        <v>2345.031987</v>
      </c>
      <c r="H16" s="178">
        <v>2260.163956</v>
      </c>
    </row>
    <row r="17" spans="1:8" ht="12.75">
      <c r="A17" s="72" t="s">
        <v>192</v>
      </c>
      <c r="B17" s="112"/>
      <c r="C17" s="112"/>
      <c r="D17" s="113"/>
      <c r="E17" s="178">
        <v>185</v>
      </c>
      <c r="F17" s="178">
        <v>214</v>
      </c>
      <c r="G17" s="178">
        <v>278.040008</v>
      </c>
      <c r="H17" s="178">
        <v>285.316786</v>
      </c>
    </row>
    <row r="18" spans="1:8" ht="12.75">
      <c r="A18" s="72" t="s">
        <v>83</v>
      </c>
      <c r="B18" s="75">
        <v>5888</v>
      </c>
      <c r="C18" s="75">
        <v>7354</v>
      </c>
      <c r="D18" s="75">
        <v>8600</v>
      </c>
      <c r="E18" s="75">
        <v>9884</v>
      </c>
      <c r="F18" s="75">
        <v>10549</v>
      </c>
      <c r="G18" s="75">
        <v>13054.36003</v>
      </c>
      <c r="H18" s="75">
        <v>13100.271393</v>
      </c>
    </row>
    <row r="19" spans="1:8" ht="11.25" customHeight="1">
      <c r="A19" s="72" t="s">
        <v>84</v>
      </c>
      <c r="B19" s="75">
        <v>2353</v>
      </c>
      <c r="C19" s="75">
        <v>3026</v>
      </c>
      <c r="D19" s="75">
        <v>2947</v>
      </c>
      <c r="E19" s="75">
        <v>2559</v>
      </c>
      <c r="F19" s="75">
        <v>2324</v>
      </c>
      <c r="G19" s="75">
        <v>2415.63887773</v>
      </c>
      <c r="H19" s="75">
        <v>2529.63188676</v>
      </c>
    </row>
    <row r="20" spans="1:8" ht="11.25" customHeight="1">
      <c r="A20" s="72" t="s">
        <v>206</v>
      </c>
      <c r="B20" s="75"/>
      <c r="C20" s="75"/>
      <c r="D20" s="75"/>
      <c r="E20" s="75">
        <v>319</v>
      </c>
      <c r="F20" s="75">
        <v>511</v>
      </c>
      <c r="G20" s="75">
        <v>1074.210331</v>
      </c>
      <c r="H20" s="75">
        <v>961.442656</v>
      </c>
    </row>
    <row r="21" spans="1:8" ht="12.75">
      <c r="A21" s="72" t="s">
        <v>85</v>
      </c>
      <c r="B21" s="75">
        <v>4562</v>
      </c>
      <c r="C21" s="75">
        <v>5831</v>
      </c>
      <c r="D21" s="75">
        <v>4312</v>
      </c>
      <c r="E21" s="75">
        <v>3501</v>
      </c>
      <c r="F21" s="75">
        <v>4472</v>
      </c>
      <c r="G21" s="75">
        <v>3586.782081</v>
      </c>
      <c r="H21" s="75">
        <v>3604.792201</v>
      </c>
    </row>
    <row r="22" spans="1:8" ht="12.75">
      <c r="A22" s="72" t="s">
        <v>86</v>
      </c>
      <c r="B22" s="75">
        <v>1111</v>
      </c>
      <c r="C22" s="75">
        <v>715</v>
      </c>
      <c r="D22" s="75">
        <v>3352</v>
      </c>
      <c r="E22" s="75">
        <v>6733</v>
      </c>
      <c r="F22" s="75">
        <v>9857</v>
      </c>
      <c r="G22" s="75">
        <v>11068.76684328</v>
      </c>
      <c r="H22" s="75">
        <v>10982.17514898</v>
      </c>
    </row>
    <row r="23" spans="1:8" ht="12.75">
      <c r="A23" s="72" t="s">
        <v>239</v>
      </c>
      <c r="B23" s="75"/>
      <c r="C23" s="75"/>
      <c r="D23" s="75"/>
      <c r="E23" s="75"/>
      <c r="F23" s="75"/>
      <c r="G23" s="75">
        <v>50.170092</v>
      </c>
      <c r="H23" s="75">
        <v>51.484669</v>
      </c>
    </row>
    <row r="24" spans="1:8" ht="13.5" customHeight="1">
      <c r="A24" s="72" t="s">
        <v>87</v>
      </c>
      <c r="B24" s="75">
        <v>45767</v>
      </c>
      <c r="C24" s="75">
        <v>45316</v>
      </c>
      <c r="D24" s="75">
        <v>48454</v>
      </c>
      <c r="E24" s="75">
        <v>54315</v>
      </c>
      <c r="F24" s="75">
        <v>56446</v>
      </c>
      <c r="G24" s="75">
        <v>74734.01389565</v>
      </c>
      <c r="H24" s="75">
        <v>75438.0493148</v>
      </c>
    </row>
    <row r="25" spans="1:8" ht="13.5" customHeight="1">
      <c r="A25" s="72" t="s">
        <v>214</v>
      </c>
      <c r="B25" s="75"/>
      <c r="C25" s="75"/>
      <c r="D25" s="75"/>
      <c r="E25" s="75">
        <v>0</v>
      </c>
      <c r="F25" s="75">
        <v>2857</v>
      </c>
      <c r="G25" s="75">
        <v>3548.9121753</v>
      </c>
      <c r="H25" s="75">
        <v>3595.55172132</v>
      </c>
    </row>
    <row r="26" spans="1:8" ht="12.75">
      <c r="A26" s="72" t="s">
        <v>216</v>
      </c>
      <c r="B26" s="76">
        <v>12803</v>
      </c>
      <c r="C26" s="75">
        <v>18245</v>
      </c>
      <c r="D26" s="75">
        <v>20800</v>
      </c>
      <c r="E26" s="75">
        <v>22970</v>
      </c>
      <c r="F26" s="75">
        <v>31273</v>
      </c>
      <c r="G26" s="75">
        <v>32771.1252138</v>
      </c>
      <c r="H26" s="75">
        <v>30773.0515825</v>
      </c>
    </row>
    <row r="27" spans="1:8" ht="12.75">
      <c r="A27" s="72" t="s">
        <v>88</v>
      </c>
      <c r="B27" s="73">
        <v>3289</v>
      </c>
      <c r="C27" s="75">
        <v>3621</v>
      </c>
      <c r="D27" s="75">
        <v>4096</v>
      </c>
      <c r="E27" s="75">
        <v>4590</v>
      </c>
      <c r="F27" s="75">
        <v>4770</v>
      </c>
      <c r="G27" s="75">
        <v>5720.233373</v>
      </c>
      <c r="H27" s="75">
        <v>5764.705447</v>
      </c>
    </row>
    <row r="28" spans="1:8" ht="13.5" customHeight="1">
      <c r="A28" s="72" t="s">
        <v>89</v>
      </c>
      <c r="B28" s="75">
        <v>7256</v>
      </c>
      <c r="C28" s="75">
        <v>8415</v>
      </c>
      <c r="D28" s="75">
        <v>10365</v>
      </c>
      <c r="E28" s="75">
        <v>14718</v>
      </c>
      <c r="F28" s="75">
        <v>19011</v>
      </c>
      <c r="G28" s="75">
        <v>22154.744016</v>
      </c>
      <c r="H28" s="75">
        <v>22373.895826</v>
      </c>
    </row>
    <row r="29" spans="1:8" ht="12.75">
      <c r="A29" s="72" t="s">
        <v>198</v>
      </c>
      <c r="B29" s="75">
        <v>240</v>
      </c>
      <c r="C29" s="75">
        <v>130</v>
      </c>
      <c r="D29" s="75">
        <v>101</v>
      </c>
      <c r="E29" s="75">
        <v>91</v>
      </c>
      <c r="F29" s="75">
        <v>82</v>
      </c>
      <c r="G29" s="75"/>
      <c r="H29" s="75"/>
    </row>
    <row r="30" spans="1:8" ht="12.75">
      <c r="A30" s="72" t="s">
        <v>90</v>
      </c>
      <c r="B30" s="73">
        <v>181</v>
      </c>
      <c r="C30" s="75">
        <v>267</v>
      </c>
      <c r="D30" s="75">
        <v>309</v>
      </c>
      <c r="E30" s="75">
        <v>300</v>
      </c>
      <c r="F30" s="75">
        <v>453</v>
      </c>
      <c r="G30" s="75">
        <v>501.80297</v>
      </c>
      <c r="H30" s="75">
        <v>518.5755</v>
      </c>
    </row>
    <row r="31" spans="1:8" ht="12.75">
      <c r="A31" s="72" t="s">
        <v>236</v>
      </c>
      <c r="B31" s="73">
        <v>903</v>
      </c>
      <c r="C31" s="75">
        <v>1266</v>
      </c>
      <c r="D31" s="75">
        <v>1443</v>
      </c>
      <c r="E31" s="75">
        <v>1525</v>
      </c>
      <c r="F31" s="75">
        <v>1512</v>
      </c>
      <c r="G31" s="75">
        <v>248.82013393745</v>
      </c>
      <c r="H31" s="75">
        <v>247.77060528468</v>
      </c>
    </row>
    <row r="32" spans="1:8" ht="12.75">
      <c r="A32" s="72" t="s">
        <v>91</v>
      </c>
      <c r="B32" s="76">
        <v>86479</v>
      </c>
      <c r="C32" s="75">
        <v>105017</v>
      </c>
      <c r="D32" s="75">
        <v>129561</v>
      </c>
      <c r="E32" s="75">
        <v>141782</v>
      </c>
      <c r="F32" s="75">
        <v>157586</v>
      </c>
      <c r="G32" s="75">
        <v>165756.871541</v>
      </c>
      <c r="H32" s="75">
        <v>166487.141059</v>
      </c>
    </row>
    <row r="33" spans="1:8" ht="12.75">
      <c r="A33" s="72" t="s">
        <v>92</v>
      </c>
      <c r="B33" s="76">
        <v>35849</v>
      </c>
      <c r="C33" s="75">
        <v>40326</v>
      </c>
      <c r="D33" s="75">
        <v>49336</v>
      </c>
      <c r="E33" s="75">
        <v>54608</v>
      </c>
      <c r="F33" s="75">
        <v>64232</v>
      </c>
      <c r="G33" s="75">
        <v>81282.62203576598</v>
      </c>
      <c r="H33" s="75">
        <v>86614.58771151547</v>
      </c>
    </row>
    <row r="34" spans="1:8" ht="12.75">
      <c r="A34" s="72" t="s">
        <v>184</v>
      </c>
      <c r="B34" s="76"/>
      <c r="C34" s="75"/>
      <c r="D34" s="75">
        <v>2510</v>
      </c>
      <c r="E34" s="75">
        <v>4339</v>
      </c>
      <c r="F34" s="75">
        <v>7326</v>
      </c>
      <c r="G34" s="75">
        <v>11321.2592504</v>
      </c>
      <c r="H34" s="75">
        <v>11398.7704</v>
      </c>
    </row>
    <row r="35" spans="1:8" ht="12.75">
      <c r="A35" s="72" t="s">
        <v>93</v>
      </c>
      <c r="B35" s="76">
        <v>12953</v>
      </c>
      <c r="C35" s="75">
        <v>12314</v>
      </c>
      <c r="D35" s="75">
        <v>10254</v>
      </c>
      <c r="E35" s="75">
        <v>13137</v>
      </c>
      <c r="F35" s="75">
        <v>10148</v>
      </c>
      <c r="G35" s="75">
        <v>9202.475668</v>
      </c>
      <c r="H35" s="75">
        <v>9285.469586</v>
      </c>
    </row>
    <row r="36" spans="1:8" ht="12.75">
      <c r="A36" s="72" t="s">
        <v>146</v>
      </c>
      <c r="B36" s="75">
        <v>6110</v>
      </c>
      <c r="C36" s="75">
        <v>7104</v>
      </c>
      <c r="D36" s="75">
        <v>5341</v>
      </c>
      <c r="E36" s="75">
        <v>4016</v>
      </c>
      <c r="F36" s="75">
        <v>2014</v>
      </c>
      <c r="G36" s="75">
        <v>1740</v>
      </c>
      <c r="H36" s="75">
        <v>1761</v>
      </c>
    </row>
    <row r="37" spans="1:8" ht="12.75">
      <c r="A37" s="72" t="s">
        <v>94</v>
      </c>
      <c r="B37" s="73">
        <v>39125</v>
      </c>
      <c r="C37" s="75">
        <v>39114</v>
      </c>
      <c r="D37" s="75">
        <v>39462</v>
      </c>
      <c r="E37" s="75">
        <v>38666</v>
      </c>
      <c r="F37" s="75">
        <v>40225</v>
      </c>
      <c r="G37" s="75">
        <v>48074.72433535</v>
      </c>
      <c r="H37" s="75">
        <v>49274.70762022</v>
      </c>
    </row>
    <row r="38" spans="1:8" ht="13.5" customHeight="1">
      <c r="A38" s="72" t="s">
        <v>95</v>
      </c>
      <c r="B38" s="76">
        <v>212</v>
      </c>
      <c r="C38" s="75">
        <v>282</v>
      </c>
      <c r="D38" s="75">
        <v>327</v>
      </c>
      <c r="E38" s="75">
        <v>405</v>
      </c>
      <c r="F38" s="75">
        <v>383</v>
      </c>
      <c r="G38" s="75">
        <v>463.699197</v>
      </c>
      <c r="H38" s="75">
        <v>464.720402</v>
      </c>
    </row>
    <row r="39" spans="1:8" ht="12.75">
      <c r="A39" s="72" t="s">
        <v>96</v>
      </c>
      <c r="B39" s="73">
        <v>406</v>
      </c>
      <c r="C39" s="75">
        <v>570</v>
      </c>
      <c r="D39" s="75">
        <v>661</v>
      </c>
      <c r="E39" s="75">
        <v>1161</v>
      </c>
      <c r="F39" s="75">
        <v>1218</v>
      </c>
      <c r="G39" s="75">
        <v>1281.19112296307</v>
      </c>
      <c r="H39" s="75">
        <v>1262.98903845828</v>
      </c>
    </row>
    <row r="40" spans="1:8" ht="12.75">
      <c r="A40" s="72" t="s">
        <v>97</v>
      </c>
      <c r="B40" s="77">
        <v>213</v>
      </c>
      <c r="C40" s="75">
        <v>326</v>
      </c>
      <c r="D40" s="75">
        <v>419</v>
      </c>
      <c r="E40" s="75">
        <v>388</v>
      </c>
      <c r="F40" s="75">
        <v>516</v>
      </c>
      <c r="G40" s="75">
        <v>646.35080793</v>
      </c>
      <c r="H40" s="75">
        <v>650.63058032</v>
      </c>
    </row>
    <row r="41" spans="1:8" ht="12.75">
      <c r="A41" s="72" t="s">
        <v>98</v>
      </c>
      <c r="B41" s="107">
        <v>42191</v>
      </c>
      <c r="C41" s="75">
        <v>39343</v>
      </c>
      <c r="D41" s="75">
        <v>39833</v>
      </c>
      <c r="E41" s="75">
        <v>37633</v>
      </c>
      <c r="F41" s="75">
        <v>39262</v>
      </c>
      <c r="G41" s="75">
        <v>46278.56787784</v>
      </c>
      <c r="H41" s="75">
        <v>46548.5028377</v>
      </c>
    </row>
    <row r="42" spans="1:8" ht="12.75">
      <c r="A42" s="72" t="s">
        <v>99</v>
      </c>
      <c r="B42" s="75">
        <v>2874</v>
      </c>
      <c r="C42" s="75">
        <v>2746</v>
      </c>
      <c r="D42" s="75">
        <v>2738</v>
      </c>
      <c r="E42" s="75">
        <v>2447</v>
      </c>
      <c r="F42" s="75">
        <v>2854</v>
      </c>
      <c r="G42" s="75">
        <v>3366.293744</v>
      </c>
      <c r="H42" s="75">
        <v>3367.970519</v>
      </c>
    </row>
    <row r="43" spans="1:8" ht="12.75">
      <c r="A43" s="72" t="s">
        <v>100</v>
      </c>
      <c r="B43" s="75">
        <v>269</v>
      </c>
      <c r="C43" s="75">
        <v>104</v>
      </c>
      <c r="D43" s="75"/>
      <c r="E43" s="75"/>
      <c r="F43" s="75"/>
      <c r="G43" s="75"/>
      <c r="H43" s="75"/>
    </row>
    <row r="44" spans="1:8" ht="12.75">
      <c r="A44" s="72" t="s">
        <v>199</v>
      </c>
      <c r="B44" s="75">
        <v>3918</v>
      </c>
      <c r="C44" s="75">
        <v>5333</v>
      </c>
      <c r="D44" s="75">
        <v>6052</v>
      </c>
      <c r="E44" s="75">
        <v>7912</v>
      </c>
      <c r="F44" s="75">
        <v>7989</v>
      </c>
      <c r="G44" s="75">
        <v>6606.94580612503</v>
      </c>
      <c r="H44" s="75">
        <v>6600.66882443675</v>
      </c>
    </row>
    <row r="45" spans="1:8" ht="12.75">
      <c r="A45" s="72" t="s">
        <v>143</v>
      </c>
      <c r="B45" s="107">
        <v>184</v>
      </c>
      <c r="C45" s="75">
        <v>1203</v>
      </c>
      <c r="D45" s="75">
        <v>2714</v>
      </c>
      <c r="E45" s="75">
        <v>4286</v>
      </c>
      <c r="F45" s="75">
        <v>6277</v>
      </c>
      <c r="G45" s="75">
        <v>8824.395847384989</v>
      </c>
      <c r="H45" s="75">
        <v>9043.872236078338</v>
      </c>
    </row>
    <row r="46" spans="1:8" ht="12.75" customHeight="1">
      <c r="A46" s="114" t="s">
        <v>120</v>
      </c>
      <c r="B46" s="89">
        <v>551494</v>
      </c>
      <c r="C46" s="89">
        <v>607966</v>
      </c>
      <c r="D46" s="89">
        <v>691521</v>
      </c>
      <c r="E46" s="89">
        <v>751016</v>
      </c>
      <c r="F46" s="89">
        <v>822469</v>
      </c>
      <c r="G46" s="89">
        <v>905179.5965299826</v>
      </c>
      <c r="H46" s="89">
        <v>913978.8841967196</v>
      </c>
    </row>
    <row r="47" spans="1:8" ht="12.75">
      <c r="A47" s="72" t="s">
        <v>158</v>
      </c>
      <c r="B47" s="73">
        <v>631</v>
      </c>
      <c r="C47" s="73">
        <v>677</v>
      </c>
      <c r="D47" s="73">
        <v>756</v>
      </c>
      <c r="E47" s="73">
        <v>787</v>
      </c>
      <c r="F47" s="73"/>
      <c r="G47" s="73"/>
      <c r="H47" s="73"/>
    </row>
    <row r="48" spans="1:8" ht="12.75">
      <c r="A48" s="72" t="s">
        <v>101</v>
      </c>
      <c r="B48" s="77">
        <v>23377</v>
      </c>
      <c r="C48" s="73">
        <v>26037</v>
      </c>
      <c r="D48" s="77">
        <v>35458</v>
      </c>
      <c r="E48" s="73">
        <v>37499</v>
      </c>
      <c r="F48" s="73">
        <v>44703</v>
      </c>
      <c r="G48" s="73">
        <v>55483.137629910576</v>
      </c>
      <c r="H48" s="73">
        <v>55364.77029476687</v>
      </c>
    </row>
    <row r="49" spans="1:8" ht="12.75">
      <c r="A49" s="72" t="s">
        <v>102</v>
      </c>
      <c r="B49" s="73">
        <v>106743</v>
      </c>
      <c r="C49" s="73">
        <v>146832</v>
      </c>
      <c r="D49" s="73">
        <v>153185</v>
      </c>
      <c r="E49" s="73">
        <v>187607</v>
      </c>
      <c r="F49" s="73">
        <v>169442</v>
      </c>
      <c r="G49" s="73">
        <v>197169.42190216968</v>
      </c>
      <c r="H49" s="73">
        <v>203668</v>
      </c>
    </row>
    <row r="50" spans="1:8" ht="12.75">
      <c r="A50" s="72" t="s">
        <v>103</v>
      </c>
      <c r="B50" s="75">
        <v>5</v>
      </c>
      <c r="C50" s="73">
        <v>0</v>
      </c>
      <c r="D50" s="75">
        <v>0</v>
      </c>
      <c r="E50" s="73">
        <v>300</v>
      </c>
      <c r="F50" s="75">
        <v>327</v>
      </c>
      <c r="G50" s="75">
        <v>435.786661</v>
      </c>
      <c r="H50" s="75">
        <v>437.863354</v>
      </c>
    </row>
    <row r="51" spans="1:9" ht="12.75">
      <c r="A51" s="72" t="s">
        <v>240</v>
      </c>
      <c r="B51" s="75"/>
      <c r="C51" s="73"/>
      <c r="D51" s="75"/>
      <c r="E51" s="73"/>
      <c r="F51" s="75"/>
      <c r="G51" s="75"/>
      <c r="H51" s="75">
        <v>153</v>
      </c>
      <c r="I51" s="12">
        <v>8</v>
      </c>
    </row>
    <row r="52" spans="1:8" ht="12.75">
      <c r="A52" s="72" t="s">
        <v>104</v>
      </c>
      <c r="B52" s="75">
        <v>7628</v>
      </c>
      <c r="C52" s="73">
        <v>8322</v>
      </c>
      <c r="D52" s="75">
        <v>5631</v>
      </c>
      <c r="E52" s="73">
        <v>5700</v>
      </c>
      <c r="F52" s="73">
        <v>6409</v>
      </c>
      <c r="G52" s="73">
        <v>6791.7558741</v>
      </c>
      <c r="H52" s="73">
        <v>6807.1505709</v>
      </c>
    </row>
    <row r="53" spans="1:8" ht="12.75">
      <c r="A53" s="72" t="s">
        <v>105</v>
      </c>
      <c r="B53" s="76">
        <v>24675</v>
      </c>
      <c r="C53" s="73">
        <v>29013</v>
      </c>
      <c r="D53" s="76">
        <v>28531</v>
      </c>
      <c r="E53" s="73">
        <v>24629</v>
      </c>
      <c r="F53" s="73">
        <v>22030</v>
      </c>
      <c r="G53" s="73">
        <v>22758.785142</v>
      </c>
      <c r="H53" s="73">
        <v>21801.13658</v>
      </c>
    </row>
    <row r="54" spans="1:8" ht="12.75">
      <c r="A54" s="72" t="s">
        <v>106</v>
      </c>
      <c r="B54" s="76">
        <v>448508</v>
      </c>
      <c r="C54" s="73">
        <v>508468</v>
      </c>
      <c r="D54" s="76">
        <v>434873</v>
      </c>
      <c r="E54" s="73">
        <v>463945</v>
      </c>
      <c r="F54" s="73">
        <v>508743</v>
      </c>
      <c r="G54" s="75">
        <v>516983.0184569112</v>
      </c>
      <c r="H54" s="75">
        <v>519522.0636641899</v>
      </c>
    </row>
    <row r="55" spans="1:8" ht="12.75">
      <c r="A55" s="72" t="s">
        <v>185</v>
      </c>
      <c r="B55" s="76"/>
      <c r="C55" s="73"/>
      <c r="D55" s="76">
        <v>302604</v>
      </c>
      <c r="E55" s="73">
        <v>315465</v>
      </c>
      <c r="F55" s="73">
        <v>322045</v>
      </c>
      <c r="G55" s="75">
        <v>326749.3952284</v>
      </c>
      <c r="H55" s="75">
        <v>318530.1028109</v>
      </c>
    </row>
    <row r="56" spans="1:8" ht="12.75">
      <c r="A56" s="72" t="s">
        <v>213</v>
      </c>
      <c r="B56" s="76"/>
      <c r="C56" s="73"/>
      <c r="D56" s="76"/>
      <c r="E56" s="73"/>
      <c r="F56" s="73">
        <v>857</v>
      </c>
      <c r="G56" s="73"/>
      <c r="H56" s="73"/>
    </row>
    <row r="57" spans="1:8" ht="12.75">
      <c r="A57" s="72" t="s">
        <v>107</v>
      </c>
      <c r="B57" s="75">
        <v>23123</v>
      </c>
      <c r="C57" s="73">
        <v>24728</v>
      </c>
      <c r="D57" s="75">
        <v>18548</v>
      </c>
      <c r="E57" s="73">
        <v>16755</v>
      </c>
      <c r="F57" s="73">
        <v>16889</v>
      </c>
      <c r="G57" s="73">
        <v>17769.458847670314</v>
      </c>
      <c r="H57" s="73">
        <v>17811.31747858956</v>
      </c>
    </row>
    <row r="58" spans="1:8" ht="12.75">
      <c r="A58" s="72" t="s">
        <v>148</v>
      </c>
      <c r="B58" s="76">
        <v>563</v>
      </c>
      <c r="C58" s="75"/>
      <c r="D58" s="76">
        <v>394</v>
      </c>
      <c r="E58" s="75">
        <v>230</v>
      </c>
      <c r="F58" s="75"/>
      <c r="G58" s="75"/>
      <c r="H58" s="75"/>
    </row>
    <row r="59" spans="1:8" ht="12.75">
      <c r="A59" s="72" t="s">
        <v>108</v>
      </c>
      <c r="B59" s="73">
        <v>9220</v>
      </c>
      <c r="C59" s="73">
        <v>6988</v>
      </c>
      <c r="D59" s="73">
        <v>606</v>
      </c>
      <c r="E59" s="73">
        <v>641</v>
      </c>
      <c r="F59" s="73">
        <v>1255</v>
      </c>
      <c r="G59" s="73">
        <v>1496.43007769</v>
      </c>
      <c r="H59" s="73">
        <v>1475.28870876</v>
      </c>
    </row>
    <row r="60" spans="1:8" ht="12.75">
      <c r="A60" s="72" t="s">
        <v>109</v>
      </c>
      <c r="B60" s="107">
        <v>2039</v>
      </c>
      <c r="C60" s="73">
        <v>3243</v>
      </c>
      <c r="D60" s="107">
        <v>3806</v>
      </c>
      <c r="E60" s="73">
        <v>4867</v>
      </c>
      <c r="F60" s="73">
        <v>7313</v>
      </c>
      <c r="G60" s="73">
        <v>5542.414405573337</v>
      </c>
      <c r="H60" s="73">
        <v>5593.891888073473</v>
      </c>
    </row>
    <row r="61" spans="1:8" ht="12.75">
      <c r="A61" s="72" t="s">
        <v>183</v>
      </c>
      <c r="B61" s="107"/>
      <c r="C61" s="73">
        <v>555</v>
      </c>
      <c r="D61" s="107">
        <v>662</v>
      </c>
      <c r="E61" s="73">
        <v>1363</v>
      </c>
      <c r="F61" s="73">
        <v>1506</v>
      </c>
      <c r="G61" s="73">
        <v>1592.39033</v>
      </c>
      <c r="H61" s="73">
        <v>1596.640189</v>
      </c>
    </row>
    <row r="62" spans="1:8" ht="12.75">
      <c r="A62" s="114" t="s">
        <v>121</v>
      </c>
      <c r="B62" s="89">
        <v>645950</v>
      </c>
      <c r="C62" s="89">
        <v>754864</v>
      </c>
      <c r="D62" s="89">
        <v>984660</v>
      </c>
      <c r="E62" s="89">
        <v>1059560</v>
      </c>
      <c r="F62" s="89">
        <v>1101518</v>
      </c>
      <c r="G62" s="89">
        <v>1152771.9945554251</v>
      </c>
      <c r="H62" s="89">
        <v>1152761.2255391795</v>
      </c>
    </row>
    <row r="63" spans="1:8" ht="12.75">
      <c r="A63" s="72" t="s">
        <v>110</v>
      </c>
      <c r="B63" s="73">
        <v>6504</v>
      </c>
      <c r="C63" s="73">
        <v>13903</v>
      </c>
      <c r="D63" s="73">
        <v>28779</v>
      </c>
      <c r="E63" s="73">
        <v>32869</v>
      </c>
      <c r="F63" s="73">
        <v>40434</v>
      </c>
      <c r="G63" s="73">
        <v>42926.01555824372</v>
      </c>
      <c r="H63" s="73">
        <v>43701</v>
      </c>
    </row>
    <row r="64" spans="1:8" ht="12.75">
      <c r="A64" s="72" t="s">
        <v>209</v>
      </c>
      <c r="B64" s="73"/>
      <c r="C64" s="73"/>
      <c r="D64" s="73"/>
      <c r="E64" s="73"/>
      <c r="F64" s="73">
        <v>10</v>
      </c>
      <c r="G64" s="73">
        <v>22.685462140723846</v>
      </c>
      <c r="H64" s="73">
        <v>23</v>
      </c>
    </row>
    <row r="65" spans="1:8" ht="12.75">
      <c r="A65" s="72" t="s">
        <v>111</v>
      </c>
      <c r="B65" s="75">
        <v>7129</v>
      </c>
      <c r="C65" s="73">
        <v>6403</v>
      </c>
      <c r="D65" s="75">
        <v>6498</v>
      </c>
      <c r="E65" s="73">
        <v>6970</v>
      </c>
      <c r="F65" s="73">
        <v>6942</v>
      </c>
      <c r="G65" s="73">
        <v>8245.760816059454</v>
      </c>
      <c r="H65" s="73">
        <v>8285.674891100329</v>
      </c>
    </row>
    <row r="66" spans="1:8" ht="12.75">
      <c r="A66" s="72" t="s">
        <v>112</v>
      </c>
      <c r="B66" s="76">
        <v>3489</v>
      </c>
      <c r="C66" s="73">
        <v>2933</v>
      </c>
      <c r="D66" s="76">
        <v>2855</v>
      </c>
      <c r="E66" s="73">
        <v>2520</v>
      </c>
      <c r="F66" s="73">
        <v>2771</v>
      </c>
      <c r="G66" s="73">
        <v>2959.1620981714786</v>
      </c>
      <c r="H66" s="73">
        <v>2977.2609624374113</v>
      </c>
    </row>
    <row r="67" spans="1:9" ht="12.75">
      <c r="A67" s="114" t="s">
        <v>122</v>
      </c>
      <c r="B67" s="89">
        <v>17123</v>
      </c>
      <c r="C67" s="89">
        <v>23239</v>
      </c>
      <c r="D67" s="89">
        <v>38131</v>
      </c>
      <c r="E67" s="89">
        <v>42359</v>
      </c>
      <c r="F67" s="89">
        <v>50097</v>
      </c>
      <c r="G67" s="89">
        <v>54153.623934615374</v>
      </c>
      <c r="H67" s="89">
        <v>54986.93585353774</v>
      </c>
      <c r="I67" s="31">
        <f>SUM(H63:H66)</f>
        <v>54986.93585353774</v>
      </c>
    </row>
    <row r="68" spans="1:7" ht="12.75">
      <c r="A68" s="110" t="s">
        <v>147</v>
      </c>
      <c r="B68" s="111"/>
      <c r="C68" s="111"/>
      <c r="D68" s="111"/>
      <c r="E68" s="111"/>
      <c r="F68" s="111"/>
      <c r="G68" s="111"/>
    </row>
    <row r="69" ht="12.75">
      <c r="C69" s="31"/>
    </row>
    <row r="70" ht="12.75">
      <c r="C70" s="31"/>
    </row>
    <row r="71" ht="12.75">
      <c r="C71" s="31"/>
    </row>
    <row r="72" ht="12.75">
      <c r="H72" s="31"/>
    </row>
    <row r="74" ht="12.75">
      <c r="H74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19"/>
  <sheetViews>
    <sheetView workbookViewId="0" topLeftCell="A1">
      <selection activeCell="F12" sqref="F12"/>
    </sheetView>
  </sheetViews>
  <sheetFormatPr defaultColWidth="8.8515625" defaultRowHeight="12.75"/>
  <cols>
    <col min="1" max="1" width="45.14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11.140625" style="0" customWidth="1"/>
    <col min="7" max="7" width="11.57421875" style="0" customWidth="1"/>
    <col min="8" max="8" width="12.28125" style="0" customWidth="1"/>
    <col min="9" max="9" width="10.28125" style="0" customWidth="1"/>
    <col min="10" max="10" width="38.28125" style="0" customWidth="1"/>
    <col min="11" max="11" width="12.421875" style="0" customWidth="1"/>
    <col min="12" max="12" width="11.421875" style="0" customWidth="1"/>
    <col min="13" max="13" width="10.421875" style="0" customWidth="1"/>
    <col min="14" max="14" width="8.8515625" style="0" customWidth="1"/>
    <col min="15" max="15" width="11.28125" style="0" customWidth="1"/>
    <col min="16" max="16" width="11.140625" style="0" customWidth="1"/>
    <col min="17" max="17" width="12.421875" style="0" customWidth="1"/>
  </cols>
  <sheetData>
    <row r="1" spans="1:17" ht="23.25" customHeight="1">
      <c r="A1" s="279" t="s">
        <v>133</v>
      </c>
      <c r="B1" s="279"/>
      <c r="C1" s="272"/>
      <c r="D1" s="272"/>
      <c r="E1" s="272"/>
      <c r="F1" s="244"/>
      <c r="G1" s="238"/>
      <c r="H1" s="201"/>
      <c r="I1" s="231"/>
      <c r="J1" s="279" t="s">
        <v>202</v>
      </c>
      <c r="K1" s="279"/>
      <c r="L1" s="272"/>
      <c r="M1" s="272"/>
      <c r="N1" s="272"/>
      <c r="O1" s="201"/>
      <c r="P1" s="238"/>
      <c r="Q1" s="171"/>
    </row>
    <row r="2" spans="1:17" ht="15" customHeight="1">
      <c r="A2" s="115" t="s">
        <v>125</v>
      </c>
      <c r="B2" s="116">
        <v>2013</v>
      </c>
      <c r="C2" s="116">
        <v>2014</v>
      </c>
      <c r="D2" s="116">
        <v>2015</v>
      </c>
      <c r="E2" s="152">
        <v>2016</v>
      </c>
      <c r="F2" s="152" t="s">
        <v>231</v>
      </c>
      <c r="G2" s="152" t="s">
        <v>238</v>
      </c>
      <c r="H2" s="152" t="s">
        <v>210</v>
      </c>
      <c r="I2" s="232"/>
      <c r="J2" s="155" t="s">
        <v>125</v>
      </c>
      <c r="K2" s="116">
        <v>2013</v>
      </c>
      <c r="L2" s="116">
        <v>2014</v>
      </c>
      <c r="M2" s="152">
        <v>2015</v>
      </c>
      <c r="N2" s="152">
        <v>2016</v>
      </c>
      <c r="O2" s="152" t="s">
        <v>231</v>
      </c>
      <c r="P2" s="152" t="s">
        <v>238</v>
      </c>
      <c r="Q2" s="152" t="s">
        <v>210</v>
      </c>
    </row>
    <row r="3" spans="1:17" ht="13.5" customHeight="1">
      <c r="A3" s="117" t="s">
        <v>157</v>
      </c>
      <c r="B3" s="118">
        <v>-580.518877</v>
      </c>
      <c r="C3" s="118">
        <v>-411</v>
      </c>
      <c r="D3" s="153">
        <v>-230</v>
      </c>
      <c r="E3" s="153">
        <v>231</v>
      </c>
      <c r="F3" s="249">
        <v>-11.618713</v>
      </c>
      <c r="G3" s="153">
        <v>-16.325269</v>
      </c>
      <c r="H3" s="153">
        <v>-30.974855</v>
      </c>
      <c r="I3" s="167"/>
      <c r="J3" s="156" t="s">
        <v>157</v>
      </c>
      <c r="K3" s="118">
        <v>-670.518877</v>
      </c>
      <c r="L3" s="118">
        <v>-475</v>
      </c>
      <c r="M3" s="118">
        <v>-265.170807</v>
      </c>
      <c r="N3" s="118">
        <v>205</v>
      </c>
      <c r="O3" s="249">
        <v>-11.618713</v>
      </c>
      <c r="P3" s="249">
        <v>-16.325269</v>
      </c>
      <c r="Q3" s="249">
        <v>-73.207496</v>
      </c>
    </row>
    <row r="4" spans="1:17" ht="12.75">
      <c r="A4" t="s">
        <v>230</v>
      </c>
      <c r="F4" s="163">
        <v>15.2531252</v>
      </c>
      <c r="G4" s="153">
        <v>15.7683239</v>
      </c>
      <c r="H4" s="153">
        <v>484.3618362</v>
      </c>
      <c r="I4" s="167"/>
      <c r="J4" t="s">
        <v>230</v>
      </c>
      <c r="O4" s="249">
        <v>15.2531252</v>
      </c>
      <c r="P4" s="249">
        <v>15.7683239</v>
      </c>
      <c r="Q4" s="249">
        <v>484.3618362</v>
      </c>
    </row>
    <row r="5" spans="1:17" ht="12.75">
      <c r="A5" s="117" t="s">
        <v>4</v>
      </c>
      <c r="B5" s="118">
        <v>-107.781589</v>
      </c>
      <c r="C5" s="118">
        <v>-177</v>
      </c>
      <c r="D5" s="153">
        <v>163</v>
      </c>
      <c r="E5" s="153">
        <v>539</v>
      </c>
      <c r="F5" s="242">
        <v>4.94986</v>
      </c>
      <c r="G5" s="153">
        <v>27.55439</v>
      </c>
      <c r="H5" s="153">
        <v>107.99519608</v>
      </c>
      <c r="I5" s="167"/>
      <c r="J5" s="156" t="s">
        <v>4</v>
      </c>
      <c r="K5" s="118">
        <v>-149.781589</v>
      </c>
      <c r="L5" s="118">
        <v>-215</v>
      </c>
      <c r="M5" s="118">
        <v>72.765913</v>
      </c>
      <c r="N5" s="118">
        <v>436</v>
      </c>
      <c r="O5" s="249">
        <v>4.94986</v>
      </c>
      <c r="P5" s="249">
        <v>27.55439</v>
      </c>
      <c r="Q5" s="249">
        <v>30.55713978</v>
      </c>
    </row>
    <row r="6" spans="1:17" ht="12.75">
      <c r="A6" s="117" t="s">
        <v>29</v>
      </c>
      <c r="B6" s="118">
        <v>1.639166</v>
      </c>
      <c r="C6" s="118">
        <v>22</v>
      </c>
      <c r="D6" s="153">
        <v>-112</v>
      </c>
      <c r="E6" s="187">
        <v>-94</v>
      </c>
      <c r="F6" s="242"/>
      <c r="G6" s="153"/>
      <c r="H6" s="187"/>
      <c r="I6" s="167"/>
      <c r="J6" s="156" t="s">
        <v>29</v>
      </c>
      <c r="K6" s="118">
        <v>1.639166</v>
      </c>
      <c r="L6" s="118">
        <v>22</v>
      </c>
      <c r="M6" s="118">
        <v>-114.294215</v>
      </c>
      <c r="N6" s="118">
        <v>-102</v>
      </c>
      <c r="O6" s="249">
        <v>0</v>
      </c>
      <c r="P6" s="249">
        <v>0</v>
      </c>
      <c r="Q6" s="249">
        <v>0</v>
      </c>
    </row>
    <row r="7" spans="1:17" ht="12.75">
      <c r="A7" s="117" t="s">
        <v>221</v>
      </c>
      <c r="B7" s="118"/>
      <c r="C7" s="118"/>
      <c r="D7" s="153"/>
      <c r="E7" s="187"/>
      <c r="F7" s="242">
        <v>-1.390861</v>
      </c>
      <c r="G7" s="153">
        <v>3.637856</v>
      </c>
      <c r="H7" s="187">
        <v>64.907208</v>
      </c>
      <c r="I7" s="167"/>
      <c r="J7" s="156" t="s">
        <v>221</v>
      </c>
      <c r="K7" s="118"/>
      <c r="L7" s="118"/>
      <c r="M7" s="118"/>
      <c r="N7" s="118"/>
      <c r="O7" s="249">
        <v>-1.390861</v>
      </c>
      <c r="P7" s="249">
        <v>3.637856</v>
      </c>
      <c r="Q7" s="249">
        <v>37.18615</v>
      </c>
    </row>
    <row r="8" spans="1:17" ht="12.75">
      <c r="A8" s="117" t="s">
        <v>5</v>
      </c>
      <c r="B8" s="118">
        <v>2106.346059</v>
      </c>
      <c r="C8" s="118">
        <v>1564</v>
      </c>
      <c r="D8" s="153">
        <v>10200</v>
      </c>
      <c r="E8" s="153">
        <v>5279</v>
      </c>
      <c r="F8" s="235">
        <v>106.77689864</v>
      </c>
      <c r="G8" s="153">
        <v>-547.14120366</v>
      </c>
      <c r="H8" s="153">
        <v>650.21791137894</v>
      </c>
      <c r="I8" s="167"/>
      <c r="J8" s="156" t="s">
        <v>5</v>
      </c>
      <c r="K8" s="118">
        <v>394.34605899999997</v>
      </c>
      <c r="L8" s="118">
        <v>-175</v>
      </c>
      <c r="M8" s="118">
        <v>7990.429399000001</v>
      </c>
      <c r="N8" s="118">
        <v>2452</v>
      </c>
      <c r="O8" s="249">
        <v>106.77689864</v>
      </c>
      <c r="P8" s="249">
        <v>-547.14120366</v>
      </c>
      <c r="Q8" s="249">
        <v>-1225.38990132106</v>
      </c>
    </row>
    <row r="9" spans="1:17" ht="12.75">
      <c r="A9" s="117" t="s">
        <v>154</v>
      </c>
      <c r="B9" s="118">
        <v>-48.152441</v>
      </c>
      <c r="C9" s="118">
        <v>-160</v>
      </c>
      <c r="D9" s="153">
        <v>57</v>
      </c>
      <c r="E9" s="153">
        <v>73</v>
      </c>
      <c r="F9" s="242">
        <v>-15.96417967</v>
      </c>
      <c r="G9" s="153">
        <v>5.63569882</v>
      </c>
      <c r="H9" s="153">
        <v>66.02868486</v>
      </c>
      <c r="I9" s="167"/>
      <c r="J9" s="156" t="s">
        <v>154</v>
      </c>
      <c r="K9" s="118">
        <v>-57.152441</v>
      </c>
      <c r="L9" s="118">
        <v>-164</v>
      </c>
      <c r="M9" s="118">
        <v>31.915401</v>
      </c>
      <c r="N9" s="118">
        <v>27</v>
      </c>
      <c r="O9" s="249">
        <v>-15.96417967</v>
      </c>
      <c r="P9" s="249">
        <v>5.63569882</v>
      </c>
      <c r="Q9" s="249">
        <v>-25.571358239999995</v>
      </c>
    </row>
    <row r="10" spans="1:17" ht="12.75">
      <c r="A10" s="117" t="s">
        <v>31</v>
      </c>
      <c r="B10" s="118">
        <v>721.353402</v>
      </c>
      <c r="C10" s="118">
        <v>-92</v>
      </c>
      <c r="D10" s="153">
        <v>93</v>
      </c>
      <c r="E10" s="153">
        <v>309</v>
      </c>
      <c r="F10" s="242">
        <v>-89.25703916</v>
      </c>
      <c r="G10" s="153">
        <v>19.03042994</v>
      </c>
      <c r="H10" s="153">
        <v>959.68739289</v>
      </c>
      <c r="I10" s="167"/>
      <c r="J10" s="156" t="s">
        <v>31</v>
      </c>
      <c r="K10" s="118">
        <v>651.353402</v>
      </c>
      <c r="L10" s="118">
        <v>-211</v>
      </c>
      <c r="M10" s="118">
        <v>-89.111894</v>
      </c>
      <c r="N10" s="118">
        <v>52</v>
      </c>
      <c r="O10" s="249">
        <v>-89.25703916</v>
      </c>
      <c r="P10" s="249">
        <v>19.03042994</v>
      </c>
      <c r="Q10" s="249">
        <v>758.71804789</v>
      </c>
    </row>
    <row r="11" spans="1:17" ht="13.5" customHeight="1">
      <c r="A11" s="117" t="s">
        <v>224</v>
      </c>
      <c r="B11" s="118">
        <v>-7.97866</v>
      </c>
      <c r="C11" s="118">
        <v>-1027</v>
      </c>
      <c r="D11" s="153">
        <v>1132</v>
      </c>
      <c r="E11" s="187">
        <v>1169</v>
      </c>
      <c r="F11" s="242">
        <v>134.51019978</v>
      </c>
      <c r="G11" s="153">
        <v>95.81169682</v>
      </c>
      <c r="H11" s="187">
        <v>-1504.80906277</v>
      </c>
      <c r="I11" s="167"/>
      <c r="J11" s="156" t="s">
        <v>224</v>
      </c>
      <c r="K11" s="118">
        <v>-79.97866</v>
      </c>
      <c r="L11" s="118">
        <v>-1134</v>
      </c>
      <c r="M11" s="118">
        <v>676.562064</v>
      </c>
      <c r="N11" s="118">
        <v>525</v>
      </c>
      <c r="O11" s="249">
        <v>134.51019978</v>
      </c>
      <c r="P11" s="249">
        <v>95.81169682</v>
      </c>
      <c r="Q11" s="249">
        <v>-1812.71829327</v>
      </c>
    </row>
    <row r="12" spans="1:17" ht="12.75">
      <c r="A12" s="117" t="s">
        <v>6</v>
      </c>
      <c r="B12" s="118">
        <v>5227.746339</v>
      </c>
      <c r="C12" s="118">
        <v>10028</v>
      </c>
      <c r="D12" s="153">
        <v>4281</v>
      </c>
      <c r="E12" s="187">
        <v>8822</v>
      </c>
      <c r="F12" s="242">
        <v>746.5596377834703</v>
      </c>
      <c r="G12" s="153">
        <v>593.1504027181946</v>
      </c>
      <c r="H12" s="187">
        <v>-7334.743116633744</v>
      </c>
      <c r="I12" s="167"/>
      <c r="J12" s="156" t="s">
        <v>6</v>
      </c>
      <c r="K12" s="118">
        <v>-1650.2536609999997</v>
      </c>
      <c r="L12" s="118">
        <v>4863</v>
      </c>
      <c r="M12" s="118">
        <v>-790.6470499999996</v>
      </c>
      <c r="N12" s="118">
        <v>-2256</v>
      </c>
      <c r="O12" s="249">
        <v>746.5596377834703</v>
      </c>
      <c r="P12" s="249">
        <v>593.1504027181946</v>
      </c>
      <c r="Q12" s="249">
        <v>-13538.737762783745</v>
      </c>
    </row>
    <row r="13" spans="1:17" ht="12.75">
      <c r="A13" s="117" t="s">
        <v>151</v>
      </c>
      <c r="B13" s="118">
        <v>-1.93037</v>
      </c>
      <c r="C13" s="118">
        <v>-43</v>
      </c>
      <c r="D13" s="153"/>
      <c r="E13" s="153"/>
      <c r="F13" s="242"/>
      <c r="G13" s="153"/>
      <c r="H13" s="153"/>
      <c r="I13" s="167"/>
      <c r="J13" s="156" t="s">
        <v>151</v>
      </c>
      <c r="K13" s="118">
        <v>-1.93037</v>
      </c>
      <c r="L13" s="118">
        <v>-44</v>
      </c>
      <c r="M13" s="118"/>
      <c r="N13" s="118"/>
      <c r="O13" s="249">
        <v>0</v>
      </c>
      <c r="P13" s="249">
        <v>0</v>
      </c>
      <c r="Q13" s="249">
        <v>0</v>
      </c>
    </row>
    <row r="14" spans="1:17" ht="12.75" customHeight="1">
      <c r="A14" s="117" t="s">
        <v>229</v>
      </c>
      <c r="B14" s="118"/>
      <c r="C14" s="118"/>
      <c r="D14" s="153"/>
      <c r="E14" s="153"/>
      <c r="F14" s="242">
        <v>1.572</v>
      </c>
      <c r="G14" s="153">
        <v>0</v>
      </c>
      <c r="H14" s="153">
        <v>156.398197</v>
      </c>
      <c r="I14" s="167"/>
      <c r="J14" s="156" t="s">
        <v>229</v>
      </c>
      <c r="K14" s="118"/>
      <c r="L14" s="118"/>
      <c r="M14" s="118"/>
      <c r="N14" s="118"/>
      <c r="O14" s="249">
        <v>1.572</v>
      </c>
      <c r="P14" s="249">
        <v>0</v>
      </c>
      <c r="Q14" s="249">
        <v>156.398197</v>
      </c>
    </row>
    <row r="15" spans="1:17" ht="12.75">
      <c r="A15" s="117" t="s">
        <v>160</v>
      </c>
      <c r="B15" s="118">
        <v>10417.464277000001</v>
      </c>
      <c r="C15" s="118">
        <v>4559</v>
      </c>
      <c r="D15" s="153">
        <v>-1487</v>
      </c>
      <c r="E15" s="153">
        <v>-1074</v>
      </c>
      <c r="F15" s="242">
        <v>105.551759</v>
      </c>
      <c r="G15" s="153">
        <v>134.738965</v>
      </c>
      <c r="H15" s="153">
        <v>5103.948513</v>
      </c>
      <c r="I15" s="167"/>
      <c r="J15" s="156" t="s">
        <v>160</v>
      </c>
      <c r="K15" s="118">
        <v>10285.464277000001</v>
      </c>
      <c r="L15" s="118">
        <v>4384</v>
      </c>
      <c r="M15" s="118">
        <v>-1560.743174</v>
      </c>
      <c r="N15" s="118">
        <v>-1168</v>
      </c>
      <c r="O15" s="249">
        <v>105.551759</v>
      </c>
      <c r="P15" s="249">
        <v>134.738965</v>
      </c>
      <c r="Q15" s="249">
        <v>5054.446855</v>
      </c>
    </row>
    <row r="16" spans="1:17" ht="12.75">
      <c r="A16" s="117" t="s">
        <v>25</v>
      </c>
      <c r="B16" s="118">
        <v>144.66636</v>
      </c>
      <c r="C16" s="118">
        <v>142</v>
      </c>
      <c r="D16" s="153">
        <v>929</v>
      </c>
      <c r="E16" s="153">
        <v>18</v>
      </c>
      <c r="F16" s="242">
        <v>-60.7068</v>
      </c>
      <c r="G16" s="153">
        <v>-48.1311</v>
      </c>
      <c r="H16" s="153">
        <v>588.865203</v>
      </c>
      <c r="I16" s="167"/>
      <c r="J16" s="156" t="s">
        <v>25</v>
      </c>
      <c r="K16" s="118">
        <v>141.66636</v>
      </c>
      <c r="L16" s="118">
        <v>131</v>
      </c>
      <c r="M16" s="118">
        <v>858.3248</v>
      </c>
      <c r="N16" s="118">
        <v>-64</v>
      </c>
      <c r="O16" s="249">
        <v>-60.7068</v>
      </c>
      <c r="P16" s="249">
        <v>-48.1311</v>
      </c>
      <c r="Q16" s="249">
        <v>480.46517199999994</v>
      </c>
    </row>
    <row r="17" spans="1:17" ht="13.5" customHeight="1">
      <c r="A17" s="117" t="s">
        <v>192</v>
      </c>
      <c r="B17" s="118"/>
      <c r="C17" s="118">
        <v>0</v>
      </c>
      <c r="D17" s="153">
        <v>196</v>
      </c>
      <c r="E17" s="153">
        <v>5</v>
      </c>
      <c r="F17" s="242">
        <v>0</v>
      </c>
      <c r="G17" s="153">
        <v>0.818505</v>
      </c>
      <c r="H17" s="153">
        <v>52.32194</v>
      </c>
      <c r="I17" s="167"/>
      <c r="J17" s="156" t="s">
        <v>192</v>
      </c>
      <c r="K17" s="118"/>
      <c r="L17" s="118">
        <v>0</v>
      </c>
      <c r="M17" s="118">
        <v>196</v>
      </c>
      <c r="N17" s="118">
        <v>-3</v>
      </c>
      <c r="O17" s="249">
        <v>0</v>
      </c>
      <c r="P17" s="249">
        <v>0.818505</v>
      </c>
      <c r="Q17" s="249">
        <v>48.633914999999995</v>
      </c>
    </row>
    <row r="18" spans="1:17" ht="13.5" customHeight="1">
      <c r="A18" s="117" t="s">
        <v>7</v>
      </c>
      <c r="B18" s="118">
        <v>1208.649131</v>
      </c>
      <c r="C18" s="118">
        <v>872</v>
      </c>
      <c r="D18" s="118">
        <v>924</v>
      </c>
      <c r="E18" s="118">
        <v>577</v>
      </c>
      <c r="F18" s="242">
        <v>16.356257</v>
      </c>
      <c r="G18" s="118">
        <v>25.018186</v>
      </c>
      <c r="H18" s="118">
        <v>1728.33596</v>
      </c>
      <c r="I18" s="167"/>
      <c r="J18" s="156" t="s">
        <v>7</v>
      </c>
      <c r="K18" s="118">
        <v>1028.649131</v>
      </c>
      <c r="L18" s="118">
        <v>541</v>
      </c>
      <c r="M18" s="118">
        <v>593.494685</v>
      </c>
      <c r="N18" s="118">
        <v>177</v>
      </c>
      <c r="O18" s="249">
        <v>16.356257</v>
      </c>
      <c r="P18" s="249">
        <v>25.018186</v>
      </c>
      <c r="Q18" s="249">
        <v>1442.274195</v>
      </c>
    </row>
    <row r="19" spans="1:17" ht="13.5" customHeight="1">
      <c r="A19" s="117" t="s">
        <v>55</v>
      </c>
      <c r="B19" s="118">
        <v>652.921734</v>
      </c>
      <c r="C19" s="118">
        <v>-63</v>
      </c>
      <c r="D19" s="118">
        <v>-326</v>
      </c>
      <c r="E19" s="118">
        <v>-310</v>
      </c>
      <c r="F19" s="242">
        <v>-30.3162443</v>
      </c>
      <c r="G19" s="118">
        <v>107.6002731</v>
      </c>
      <c r="H19" s="118">
        <v>147.06047075</v>
      </c>
      <c r="I19" s="167"/>
      <c r="J19" s="156" t="s">
        <v>55</v>
      </c>
      <c r="K19" s="118">
        <v>585.921734</v>
      </c>
      <c r="L19" s="118">
        <v>-122</v>
      </c>
      <c r="M19" s="118">
        <v>-353.912238</v>
      </c>
      <c r="N19" s="118">
        <v>-312</v>
      </c>
      <c r="O19" s="249">
        <v>-30.3162443</v>
      </c>
      <c r="P19" s="249">
        <v>107.6002731</v>
      </c>
      <c r="Q19" s="249">
        <v>133.78428255</v>
      </c>
    </row>
    <row r="20" spans="1:17" ht="15" customHeight="1">
      <c r="A20" s="117" t="s">
        <v>207</v>
      </c>
      <c r="B20" s="118"/>
      <c r="C20" s="118"/>
      <c r="D20" s="118">
        <v>319</v>
      </c>
      <c r="E20" s="207">
        <v>165</v>
      </c>
      <c r="F20" s="198">
        <v>5.332727</v>
      </c>
      <c r="G20" s="118">
        <v>-113.251051</v>
      </c>
      <c r="H20" s="207">
        <v>396.618677</v>
      </c>
      <c r="I20" s="167"/>
      <c r="J20" s="156" t="s">
        <v>207</v>
      </c>
      <c r="K20" s="118"/>
      <c r="L20" s="118"/>
      <c r="M20" s="118">
        <v>319</v>
      </c>
      <c r="N20" s="118">
        <v>165</v>
      </c>
      <c r="O20" s="249">
        <v>5.332727</v>
      </c>
      <c r="P20" s="249">
        <v>-113.251051</v>
      </c>
      <c r="Q20" s="249">
        <v>381.013457</v>
      </c>
    </row>
    <row r="21" spans="1:17" ht="12.75">
      <c r="A21" s="117" t="s">
        <v>8</v>
      </c>
      <c r="B21" s="118">
        <v>1376.036168</v>
      </c>
      <c r="C21" s="118">
        <v>-1465</v>
      </c>
      <c r="D21" s="118">
        <v>-894</v>
      </c>
      <c r="E21" s="118">
        <v>1018</v>
      </c>
      <c r="F21" s="242">
        <v>-14.8259</v>
      </c>
      <c r="G21" s="118">
        <v>12.96678</v>
      </c>
      <c r="H21" s="118">
        <v>130.677718</v>
      </c>
      <c r="I21" s="167"/>
      <c r="J21" s="156" t="s">
        <v>8</v>
      </c>
      <c r="K21" s="118">
        <v>1036.036168</v>
      </c>
      <c r="L21" s="118">
        <v>-1860</v>
      </c>
      <c r="M21" s="118">
        <v>-1107.460143</v>
      </c>
      <c r="N21" s="118">
        <v>773</v>
      </c>
      <c r="O21" s="249">
        <v>-14.8259</v>
      </c>
      <c r="P21" s="249">
        <v>12.96678</v>
      </c>
      <c r="Q21" s="249">
        <v>-63.295229000000006</v>
      </c>
    </row>
    <row r="22" spans="1:17" ht="14.25" customHeight="1">
      <c r="A22" s="117" t="s">
        <v>56</v>
      </c>
      <c r="B22" s="118">
        <v>313.566245</v>
      </c>
      <c r="C22" s="118">
        <v>2457</v>
      </c>
      <c r="D22" s="118">
        <v>3339</v>
      </c>
      <c r="E22" s="118">
        <v>2675</v>
      </c>
      <c r="F22" s="250">
        <v>78.68065222</v>
      </c>
      <c r="G22" s="118">
        <v>-145.8315405</v>
      </c>
      <c r="H22" s="118">
        <v>494.29342817</v>
      </c>
      <c r="I22" s="167"/>
      <c r="J22" s="156" t="s">
        <v>56</v>
      </c>
      <c r="K22" s="118">
        <v>313.566245</v>
      </c>
      <c r="L22" s="118">
        <v>2457</v>
      </c>
      <c r="M22" s="118">
        <v>3320.584389</v>
      </c>
      <c r="N22" s="118">
        <v>2614</v>
      </c>
      <c r="O22" s="249">
        <v>78.68065222</v>
      </c>
      <c r="P22" s="249">
        <v>-145.8315405</v>
      </c>
      <c r="Q22" s="249">
        <v>471.71972817000005</v>
      </c>
    </row>
    <row r="23" spans="1:17" ht="14.25" customHeight="1">
      <c r="A23" s="117" t="s">
        <v>239</v>
      </c>
      <c r="B23" s="118"/>
      <c r="C23" s="118"/>
      <c r="D23" s="118"/>
      <c r="E23" s="118"/>
      <c r="F23" s="250">
        <v>3.7634</v>
      </c>
      <c r="G23" s="118">
        <v>1.37165</v>
      </c>
      <c r="H23" s="118">
        <v>54.980784</v>
      </c>
      <c r="I23" s="167"/>
      <c r="J23" s="156" t="s">
        <v>239</v>
      </c>
      <c r="K23" s="118"/>
      <c r="L23" s="118"/>
      <c r="M23" s="118"/>
      <c r="N23" s="118"/>
      <c r="O23" s="249">
        <v>3.7634</v>
      </c>
      <c r="P23" s="249">
        <v>1.37165</v>
      </c>
      <c r="Q23" s="249">
        <v>54.980784</v>
      </c>
    </row>
    <row r="24" spans="1:17" ht="13.5" customHeight="1">
      <c r="A24" s="117" t="s">
        <v>9</v>
      </c>
      <c r="B24" s="118">
        <v>-965.156623</v>
      </c>
      <c r="C24" s="118">
        <v>-328</v>
      </c>
      <c r="D24" s="118">
        <v>4474</v>
      </c>
      <c r="E24" s="118">
        <v>825</v>
      </c>
      <c r="F24" s="118">
        <v>399.5701205</v>
      </c>
      <c r="G24" s="118">
        <v>486.96760966</v>
      </c>
      <c r="H24" s="118">
        <v>16814.23380736</v>
      </c>
      <c r="I24" s="167"/>
      <c r="J24" s="156" t="s">
        <v>9</v>
      </c>
      <c r="K24" s="118">
        <v>-2080.156623</v>
      </c>
      <c r="L24" s="118">
        <v>-1035</v>
      </c>
      <c r="M24" s="118">
        <v>3744.529362</v>
      </c>
      <c r="N24" s="118">
        <v>-840</v>
      </c>
      <c r="O24" s="249">
        <v>399.5701205</v>
      </c>
      <c r="P24" s="249">
        <v>486.96760966</v>
      </c>
      <c r="Q24" s="249">
        <v>15972.64878866</v>
      </c>
    </row>
    <row r="25" spans="1:17" ht="12.75">
      <c r="A25" s="117" t="s">
        <v>214</v>
      </c>
      <c r="B25" s="118"/>
      <c r="C25" s="118"/>
      <c r="D25" s="118"/>
      <c r="E25" s="118">
        <v>2857</v>
      </c>
      <c r="F25" s="118">
        <v>52.19342854</v>
      </c>
      <c r="G25" s="118">
        <v>21.76887235</v>
      </c>
      <c r="H25" s="118">
        <v>572.23003502</v>
      </c>
      <c r="I25" s="167"/>
      <c r="J25" s="156" t="s">
        <v>214</v>
      </c>
      <c r="K25" s="118"/>
      <c r="L25" s="118"/>
      <c r="M25" s="118"/>
      <c r="N25" s="118">
        <v>2857</v>
      </c>
      <c r="O25" s="249">
        <v>52.19342854</v>
      </c>
      <c r="P25" s="249">
        <v>21.76887235</v>
      </c>
      <c r="Q25" s="249">
        <v>572.23003502</v>
      </c>
    </row>
    <row r="26" spans="1:17" ht="12.75">
      <c r="A26" s="117" t="s">
        <v>215</v>
      </c>
      <c r="B26" s="118">
        <v>4840.074291</v>
      </c>
      <c r="C26" s="118">
        <v>1429</v>
      </c>
      <c r="D26" s="118">
        <v>2635</v>
      </c>
      <c r="E26" s="118">
        <v>6558</v>
      </c>
      <c r="F26" s="118">
        <v>-1039.191379</v>
      </c>
      <c r="G26" s="118">
        <v>-2157.98173636</v>
      </c>
      <c r="H26" s="118">
        <v>-1589.96137491</v>
      </c>
      <c r="I26" s="167"/>
      <c r="J26" s="156" t="s">
        <v>215</v>
      </c>
      <c r="K26" s="118">
        <v>4389.074291</v>
      </c>
      <c r="L26" s="118">
        <v>1005</v>
      </c>
      <c r="M26" s="118">
        <v>2203.623565</v>
      </c>
      <c r="N26" s="118">
        <v>5690</v>
      </c>
      <c r="O26" s="249">
        <v>-1039.191379</v>
      </c>
      <c r="P26" s="249">
        <v>-2157.98173636</v>
      </c>
      <c r="Q26" s="249">
        <v>-1990.8801525099998</v>
      </c>
    </row>
    <row r="27" spans="1:17" ht="12.75">
      <c r="A27" s="117" t="s">
        <v>57</v>
      </c>
      <c r="B27" s="118">
        <v>215.744186</v>
      </c>
      <c r="C27" s="118">
        <v>311</v>
      </c>
      <c r="D27" s="118">
        <v>450</v>
      </c>
      <c r="E27" s="118">
        <v>261</v>
      </c>
      <c r="F27" s="118">
        <v>-35.8737</v>
      </c>
      <c r="G27" s="118">
        <v>37.7191</v>
      </c>
      <c r="H27" s="118">
        <v>-169.147245</v>
      </c>
      <c r="I27" s="167"/>
      <c r="J27" s="156" t="s">
        <v>57</v>
      </c>
      <c r="K27" s="118">
        <v>143.744186</v>
      </c>
      <c r="L27" s="118">
        <v>234</v>
      </c>
      <c r="M27" s="118">
        <v>314.313896</v>
      </c>
      <c r="N27" s="118">
        <v>86</v>
      </c>
      <c r="O27" s="249">
        <v>-35.8737</v>
      </c>
      <c r="P27" s="249">
        <v>37.7191</v>
      </c>
      <c r="Q27" s="249">
        <v>-309.29334900000003</v>
      </c>
    </row>
    <row r="28" spans="1:17" ht="12.75">
      <c r="A28" s="117" t="s">
        <v>26</v>
      </c>
      <c r="B28" s="118">
        <v>665.943059</v>
      </c>
      <c r="C28" s="118">
        <v>892</v>
      </c>
      <c r="D28" s="118">
        <v>3673</v>
      </c>
      <c r="E28" s="118">
        <v>3943</v>
      </c>
      <c r="F28" s="118">
        <v>-5.495316</v>
      </c>
      <c r="G28" s="118">
        <v>19.440341</v>
      </c>
      <c r="H28" s="118">
        <v>3147.27029</v>
      </c>
      <c r="I28" s="167"/>
      <c r="J28" s="156" t="s">
        <v>26</v>
      </c>
      <c r="K28" s="118">
        <v>230.94305899999995</v>
      </c>
      <c r="L28" s="118">
        <v>551</v>
      </c>
      <c r="M28" s="118">
        <v>3100.964739</v>
      </c>
      <c r="N28" s="118">
        <v>2614</v>
      </c>
      <c r="O28" s="249">
        <v>-5.495316</v>
      </c>
      <c r="P28" s="249">
        <v>19.440341</v>
      </c>
      <c r="Q28" s="249">
        <v>2415.3420029999997</v>
      </c>
    </row>
    <row r="29" spans="1:17" ht="12.75">
      <c r="A29" s="117" t="s">
        <v>196</v>
      </c>
      <c r="B29" s="118">
        <v>-101.678862</v>
      </c>
      <c r="C29" s="118">
        <v>-27</v>
      </c>
      <c r="D29" s="118">
        <v>-14</v>
      </c>
      <c r="E29" s="118">
        <v>-5</v>
      </c>
      <c r="F29" s="118">
        <v>0</v>
      </c>
      <c r="G29" s="118">
        <v>0</v>
      </c>
      <c r="H29" s="118">
        <v>-80.94848684881676</v>
      </c>
      <c r="I29" s="167"/>
      <c r="J29" s="156" t="s">
        <v>196</v>
      </c>
      <c r="K29" s="118">
        <v>-101.678862</v>
      </c>
      <c r="L29" s="118">
        <v>-27</v>
      </c>
      <c r="M29" s="118">
        <v>-14</v>
      </c>
      <c r="N29" s="118">
        <v>-5</v>
      </c>
      <c r="O29" s="249">
        <v>0</v>
      </c>
      <c r="P29" s="249">
        <v>0</v>
      </c>
      <c r="Q29" s="249">
        <v>-80.94848684881676</v>
      </c>
    </row>
    <row r="30" spans="1:17" ht="14.25" customHeight="1">
      <c r="A30" s="117" t="s">
        <v>10</v>
      </c>
      <c r="B30" s="118">
        <v>51.006223</v>
      </c>
      <c r="C30" s="118">
        <v>35</v>
      </c>
      <c r="D30" s="118">
        <v>21</v>
      </c>
      <c r="E30" s="118">
        <v>98</v>
      </c>
      <c r="F30" s="118">
        <v>2.464367</v>
      </c>
      <c r="G30" s="118">
        <v>3.431688</v>
      </c>
      <c r="H30" s="118">
        <v>108.282582</v>
      </c>
      <c r="I30" s="167"/>
      <c r="J30" s="156" t="s">
        <v>10</v>
      </c>
      <c r="K30" s="118">
        <v>47.006223</v>
      </c>
      <c r="L30" s="118">
        <v>12</v>
      </c>
      <c r="M30" s="118">
        <v>-17.288007999999998</v>
      </c>
      <c r="N30" s="118">
        <v>69</v>
      </c>
      <c r="O30" s="249">
        <v>2.464367</v>
      </c>
      <c r="P30" s="249">
        <v>3.431688</v>
      </c>
      <c r="Q30" s="249">
        <v>48.95191200000001</v>
      </c>
    </row>
    <row r="31" spans="1:17" ht="12.75" customHeight="1">
      <c r="A31" s="117" t="s">
        <v>235</v>
      </c>
      <c r="B31" s="118">
        <v>230.678765</v>
      </c>
      <c r="C31" s="118">
        <v>46</v>
      </c>
      <c r="D31" s="118">
        <v>-24</v>
      </c>
      <c r="E31" s="118">
        <v>-40</v>
      </c>
      <c r="F31" s="118">
        <v>-1.153</v>
      </c>
      <c r="G31" s="118">
        <v>-2.2374</v>
      </c>
      <c r="H31" s="118">
        <v>-1175.18522845927</v>
      </c>
      <c r="I31" s="167"/>
      <c r="J31" s="117" t="s">
        <v>235</v>
      </c>
      <c r="K31" s="118">
        <v>189.678765</v>
      </c>
      <c r="L31" s="118">
        <v>-26</v>
      </c>
      <c r="M31" s="118">
        <v>-100.970388</v>
      </c>
      <c r="N31" s="118">
        <v>-124</v>
      </c>
      <c r="O31" s="249">
        <v>-1.153</v>
      </c>
      <c r="P31" s="249">
        <v>-2.2374</v>
      </c>
      <c r="Q31" s="249">
        <v>-1262.69187625927</v>
      </c>
    </row>
    <row r="32" spans="1:17" ht="12.75">
      <c r="A32" s="117" t="s">
        <v>11</v>
      </c>
      <c r="B32" s="118">
        <v>16031.977387</v>
      </c>
      <c r="C32" s="118">
        <v>15625</v>
      </c>
      <c r="D32" s="118">
        <v>11111</v>
      </c>
      <c r="E32" s="207">
        <v>14939</v>
      </c>
      <c r="F32" s="118">
        <v>288.828876</v>
      </c>
      <c r="G32" s="118">
        <v>384.509045</v>
      </c>
      <c r="H32" s="118">
        <v>6791.027233</v>
      </c>
      <c r="I32" s="167"/>
      <c r="J32" s="156" t="s">
        <v>11</v>
      </c>
      <c r="K32" s="118">
        <v>12059.977387</v>
      </c>
      <c r="L32" s="118">
        <v>12601</v>
      </c>
      <c r="M32" s="118">
        <v>4762.051606</v>
      </c>
      <c r="N32" s="118">
        <v>6650</v>
      </c>
      <c r="O32" s="249">
        <v>288.828876</v>
      </c>
      <c r="P32" s="249">
        <v>384.509045</v>
      </c>
      <c r="Q32" s="249">
        <v>-848.1729483499994</v>
      </c>
    </row>
    <row r="33" spans="1:17" ht="12.75">
      <c r="A33" s="117" t="s">
        <v>12</v>
      </c>
      <c r="B33" s="118">
        <v>1905.7156</v>
      </c>
      <c r="C33" s="118">
        <v>4985</v>
      </c>
      <c r="D33" s="118">
        <v>3178</v>
      </c>
      <c r="E33" s="118">
        <v>2602</v>
      </c>
      <c r="F33" s="207">
        <v>733.3621709064549</v>
      </c>
      <c r="G33" s="207">
        <v>5127.424655135348</v>
      </c>
      <c r="H33" s="207">
        <v>18570.953093847056</v>
      </c>
      <c r="I33" s="167"/>
      <c r="J33" s="156" t="s">
        <v>12</v>
      </c>
      <c r="K33" s="118">
        <v>1517.7156</v>
      </c>
      <c r="L33" s="118">
        <v>4357</v>
      </c>
      <c r="M33" s="118">
        <v>2284.00979</v>
      </c>
      <c r="N33" s="118">
        <v>1364</v>
      </c>
      <c r="O33" s="249">
        <v>733.3621709064549</v>
      </c>
      <c r="P33" s="249">
        <v>5127.424655135348</v>
      </c>
      <c r="Q33" s="249">
        <v>17272.329665266552</v>
      </c>
    </row>
    <row r="34" spans="1:17" ht="13.5" customHeight="1">
      <c r="A34" s="117" t="s">
        <v>194</v>
      </c>
      <c r="B34" s="118"/>
      <c r="C34" s="118">
        <v>1212</v>
      </c>
      <c r="D34" s="118">
        <v>1756</v>
      </c>
      <c r="E34" s="118">
        <v>3099</v>
      </c>
      <c r="F34" s="118">
        <v>270.65385953</v>
      </c>
      <c r="G34" s="118">
        <v>26.66097</v>
      </c>
      <c r="H34" s="118">
        <v>3890.18865289</v>
      </c>
      <c r="I34" s="167"/>
      <c r="J34" s="156" t="s">
        <v>194</v>
      </c>
      <c r="K34" s="118">
        <v>0</v>
      </c>
      <c r="L34" s="118">
        <v>1162</v>
      </c>
      <c r="M34" s="118">
        <v>1576.904249</v>
      </c>
      <c r="N34" s="118">
        <v>2709</v>
      </c>
      <c r="O34" s="249">
        <v>10.308677929999988</v>
      </c>
      <c r="P34" s="249">
        <v>26.66097</v>
      </c>
      <c r="Q34" s="249">
        <v>3369.49828969</v>
      </c>
    </row>
    <row r="35" spans="1:17" ht="12.75" customHeight="1">
      <c r="A35" s="117" t="s">
        <v>164</v>
      </c>
      <c r="B35" s="118">
        <v>-1001.657832</v>
      </c>
      <c r="C35" s="118">
        <v>-3175</v>
      </c>
      <c r="D35" s="118">
        <v>1254</v>
      </c>
      <c r="E35" s="118">
        <v>-2517</v>
      </c>
      <c r="F35" s="118">
        <v>-249.015171</v>
      </c>
      <c r="G35" s="118">
        <v>16.789317</v>
      </c>
      <c r="H35" s="118">
        <v>-852.720532</v>
      </c>
      <c r="I35" s="167"/>
      <c r="J35" s="156" t="s">
        <v>164</v>
      </c>
      <c r="K35" s="118">
        <v>-1691.6578319999999</v>
      </c>
      <c r="L35" s="118">
        <v>-3420</v>
      </c>
      <c r="M35" s="118">
        <v>917.875627</v>
      </c>
      <c r="N35" s="118">
        <v>-3098</v>
      </c>
      <c r="O35" s="249">
        <v>-249.015171</v>
      </c>
      <c r="P35" s="249">
        <v>16.789317</v>
      </c>
      <c r="Q35" s="249">
        <v>-1725.6417660000002</v>
      </c>
    </row>
    <row r="36" spans="1:17" ht="12.75">
      <c r="A36" s="117" t="s">
        <v>161</v>
      </c>
      <c r="B36" s="118">
        <v>401</v>
      </c>
      <c r="C36" s="118">
        <v>-2042</v>
      </c>
      <c r="D36" s="153">
        <v>-1689</v>
      </c>
      <c r="E36" s="187">
        <v>-2058</v>
      </c>
      <c r="F36" s="187">
        <v>-41</v>
      </c>
      <c r="G36" s="187">
        <v>-9</v>
      </c>
      <c r="H36" s="187">
        <v>-421</v>
      </c>
      <c r="I36" s="167"/>
      <c r="J36" s="156" t="s">
        <v>161</v>
      </c>
      <c r="K36" s="118">
        <v>401</v>
      </c>
      <c r="L36" s="118">
        <v>-2042</v>
      </c>
      <c r="M36" s="118">
        <v>-1692</v>
      </c>
      <c r="N36" s="118">
        <v>-2075</v>
      </c>
      <c r="O36" s="249">
        <v>-41</v>
      </c>
      <c r="P36" s="249">
        <v>-9</v>
      </c>
      <c r="Q36" s="249">
        <v>-421</v>
      </c>
    </row>
    <row r="37" spans="1:17" ht="12.75">
      <c r="A37" s="117" t="s">
        <v>13</v>
      </c>
      <c r="B37" s="118">
        <v>-1968.295173</v>
      </c>
      <c r="C37" s="118">
        <v>-165</v>
      </c>
      <c r="D37" s="153">
        <v>-1501</v>
      </c>
      <c r="E37" s="187">
        <v>792</v>
      </c>
      <c r="F37" s="187">
        <v>373.41963543</v>
      </c>
      <c r="G37" s="187">
        <v>1047.03795666</v>
      </c>
      <c r="H37" s="187">
        <v>8306.65332339</v>
      </c>
      <c r="I37" s="167"/>
      <c r="J37" s="156" t="s">
        <v>13</v>
      </c>
      <c r="K37" s="118">
        <v>-3193.295173</v>
      </c>
      <c r="L37" s="118">
        <v>-1416</v>
      </c>
      <c r="M37" s="118">
        <v>-2452.2418310000003</v>
      </c>
      <c r="N37" s="118">
        <v>-684</v>
      </c>
      <c r="O37" s="249">
        <v>373.41963543</v>
      </c>
      <c r="P37" s="249">
        <v>1047.03795666</v>
      </c>
      <c r="Q37" s="249">
        <v>7063.20708539</v>
      </c>
    </row>
    <row r="38" spans="1:17" ht="13.5" customHeight="1">
      <c r="A38" s="117" t="s">
        <v>23</v>
      </c>
      <c r="B38" s="118">
        <v>39.807995</v>
      </c>
      <c r="C38" s="118">
        <v>2</v>
      </c>
      <c r="D38" s="153">
        <v>53</v>
      </c>
      <c r="E38" s="153">
        <v>-15</v>
      </c>
      <c r="F38" s="153">
        <v>3.3123</v>
      </c>
      <c r="G38" s="153">
        <v>0</v>
      </c>
      <c r="H38" s="153">
        <v>36.74123</v>
      </c>
      <c r="I38" s="167"/>
      <c r="J38" s="156" t="s">
        <v>23</v>
      </c>
      <c r="K38" s="118">
        <v>39.807995</v>
      </c>
      <c r="L38" s="118">
        <v>-1</v>
      </c>
      <c r="M38" s="118">
        <v>38.288887</v>
      </c>
      <c r="N38" s="118">
        <v>-15</v>
      </c>
      <c r="O38" s="249">
        <v>3.3123</v>
      </c>
      <c r="P38" s="249">
        <v>0</v>
      </c>
      <c r="Q38" s="249">
        <v>27.427641</v>
      </c>
    </row>
    <row r="39" spans="1:17" ht="12.75">
      <c r="A39" s="117" t="s">
        <v>24</v>
      </c>
      <c r="B39" s="118">
        <v>101.943499</v>
      </c>
      <c r="C39" s="118">
        <v>36</v>
      </c>
      <c r="D39" s="153">
        <v>403</v>
      </c>
      <c r="E39" s="153">
        <v>80</v>
      </c>
      <c r="F39" s="153">
        <v>-12.67719</v>
      </c>
      <c r="G39" s="153">
        <v>-13.39045</v>
      </c>
      <c r="H39" s="153">
        <v>12.576736785</v>
      </c>
      <c r="I39" s="167"/>
      <c r="J39" s="156" t="s">
        <v>24</v>
      </c>
      <c r="K39" s="118">
        <v>91.943499</v>
      </c>
      <c r="L39" s="118">
        <v>30</v>
      </c>
      <c r="M39" s="118">
        <v>396.749188</v>
      </c>
      <c r="N39" s="118">
        <v>46</v>
      </c>
      <c r="O39" s="249">
        <v>-12.67719</v>
      </c>
      <c r="P39" s="249">
        <v>-13.39045</v>
      </c>
      <c r="Q39" s="249">
        <v>1.9079613849999983</v>
      </c>
    </row>
    <row r="40" spans="1:17" ht="13.5" customHeight="1">
      <c r="A40" s="117" t="s">
        <v>27</v>
      </c>
      <c r="B40" s="118">
        <v>107.657469</v>
      </c>
      <c r="C40" s="118">
        <v>72</v>
      </c>
      <c r="D40" s="153">
        <v>-26</v>
      </c>
      <c r="E40" s="153">
        <v>115</v>
      </c>
      <c r="F40" s="153">
        <v>25.31920994</v>
      </c>
      <c r="G40" s="153">
        <v>2.47046682</v>
      </c>
      <c r="H40" s="153">
        <v>140.29371661</v>
      </c>
      <c r="I40" s="167"/>
      <c r="J40" s="156" t="s">
        <v>27</v>
      </c>
      <c r="K40" s="118">
        <v>102.657469</v>
      </c>
      <c r="L40" s="118">
        <v>62</v>
      </c>
      <c r="M40" s="118">
        <v>-51.835184999999996</v>
      </c>
      <c r="N40" s="118">
        <v>97</v>
      </c>
      <c r="O40" s="249">
        <v>25.31920994</v>
      </c>
      <c r="P40" s="249">
        <v>2.47046682</v>
      </c>
      <c r="Q40" s="249">
        <v>108.57962160999999</v>
      </c>
    </row>
    <row r="41" spans="1:17" ht="12.75">
      <c r="A41" s="117" t="s">
        <v>162</v>
      </c>
      <c r="B41" s="118">
        <v>117.647124</v>
      </c>
      <c r="C41" s="118">
        <v>-398</v>
      </c>
      <c r="D41" s="153">
        <v>-948</v>
      </c>
      <c r="E41" s="153">
        <v>163</v>
      </c>
      <c r="F41" s="153">
        <v>549.23860101</v>
      </c>
      <c r="G41" s="153">
        <v>-8.6370824</v>
      </c>
      <c r="H41" s="153">
        <v>3713.43611368</v>
      </c>
      <c r="I41" s="167"/>
      <c r="J41" s="156" t="s">
        <v>162</v>
      </c>
      <c r="K41" s="118">
        <v>-1959.352876</v>
      </c>
      <c r="L41" s="118">
        <v>-1484</v>
      </c>
      <c r="M41" s="118">
        <v>-1963.933087</v>
      </c>
      <c r="N41" s="118">
        <v>-1126</v>
      </c>
      <c r="O41" s="249">
        <v>549.23860101</v>
      </c>
      <c r="P41" s="249">
        <v>-8.6370824</v>
      </c>
      <c r="Q41" s="249">
        <v>2890.28067643</v>
      </c>
    </row>
    <row r="42" spans="1:17" ht="12.75">
      <c r="A42" s="117" t="s">
        <v>60</v>
      </c>
      <c r="B42" s="118">
        <v>-273.83664</v>
      </c>
      <c r="C42" s="118">
        <v>-84</v>
      </c>
      <c r="D42" s="153">
        <v>-233</v>
      </c>
      <c r="E42" s="153">
        <v>123</v>
      </c>
      <c r="F42" s="153">
        <v>-8.72249056</v>
      </c>
      <c r="G42" s="153">
        <v>-3.66228</v>
      </c>
      <c r="H42" s="153">
        <v>363.43933088</v>
      </c>
      <c r="I42" s="167"/>
      <c r="J42" s="156" t="s">
        <v>60</v>
      </c>
      <c r="K42" s="118">
        <v>-273.83664</v>
      </c>
      <c r="L42" s="118">
        <v>-84</v>
      </c>
      <c r="M42" s="118">
        <v>-233</v>
      </c>
      <c r="N42" s="118">
        <v>123</v>
      </c>
      <c r="O42" s="249">
        <v>-8.72249056</v>
      </c>
      <c r="P42" s="249">
        <v>-3.66228</v>
      </c>
      <c r="Q42" s="249">
        <v>363.43933088</v>
      </c>
    </row>
    <row r="43" spans="1:17" ht="12.75">
      <c r="A43" s="117" t="s">
        <v>28</v>
      </c>
      <c r="B43" s="118">
        <v>-162.723215</v>
      </c>
      <c r="C43" s="118">
        <v>-104</v>
      </c>
      <c r="D43" s="153"/>
      <c r="E43" s="153"/>
      <c r="F43" s="153"/>
      <c r="G43" s="153"/>
      <c r="H43" s="153"/>
      <c r="I43" s="167"/>
      <c r="J43" s="156" t="s">
        <v>28</v>
      </c>
      <c r="K43" s="118">
        <v>-162.723215</v>
      </c>
      <c r="L43" s="118">
        <v>-104</v>
      </c>
      <c r="M43" s="118"/>
      <c r="N43" s="118"/>
      <c r="O43" s="249">
        <v>0</v>
      </c>
      <c r="P43" s="249">
        <v>0</v>
      </c>
      <c r="Q43" s="249">
        <v>0</v>
      </c>
    </row>
    <row r="44" spans="1:17" ht="12.75">
      <c r="A44" s="117" t="s">
        <v>197</v>
      </c>
      <c r="B44" s="118">
        <v>632.541924</v>
      </c>
      <c r="C44" s="118">
        <v>141</v>
      </c>
      <c r="D44" s="153">
        <v>673</v>
      </c>
      <c r="E44" s="153">
        <v>-2</v>
      </c>
      <c r="F44" s="153">
        <v>-54.49815688</v>
      </c>
      <c r="G44" s="153">
        <v>-28.03227916</v>
      </c>
      <c r="H44" s="153">
        <v>-933.07392595996</v>
      </c>
      <c r="I44" s="167"/>
      <c r="J44" s="156" t="s">
        <v>197</v>
      </c>
      <c r="K44" s="118">
        <v>537.541924</v>
      </c>
      <c r="L44" s="118">
        <v>-176</v>
      </c>
      <c r="M44" s="118">
        <v>399</v>
      </c>
      <c r="N44" s="118">
        <v>-795</v>
      </c>
      <c r="O44" s="249">
        <v>-54.49815688</v>
      </c>
      <c r="P44" s="249">
        <v>-28.03227916</v>
      </c>
      <c r="Q44" s="249">
        <v>-1570.77790245996</v>
      </c>
    </row>
    <row r="45" spans="1:17" ht="12.75">
      <c r="A45" s="117" t="s">
        <v>61</v>
      </c>
      <c r="B45" s="118">
        <v>1055</v>
      </c>
      <c r="C45" s="118">
        <v>1334</v>
      </c>
      <c r="D45" s="153">
        <v>1393</v>
      </c>
      <c r="E45" s="153">
        <v>2275</v>
      </c>
      <c r="F45" s="167">
        <v>152.2208283665608</v>
      </c>
      <c r="G45" s="167">
        <v>118.7243328253845</v>
      </c>
      <c r="H45" s="167">
        <v>2466.8635725678278</v>
      </c>
      <c r="I45" s="233"/>
      <c r="J45" s="156" t="s">
        <v>61</v>
      </c>
      <c r="K45" s="118">
        <v>1052</v>
      </c>
      <c r="L45" s="118">
        <v>1326</v>
      </c>
      <c r="M45" s="118">
        <v>1337</v>
      </c>
      <c r="N45" s="118">
        <v>2016</v>
      </c>
      <c r="O45" s="249">
        <v>152.2208283665608</v>
      </c>
      <c r="P45" s="249">
        <v>118.7243328253845</v>
      </c>
      <c r="Q45" s="249">
        <v>2400.6273125678276</v>
      </c>
    </row>
    <row r="46" spans="1:17" ht="12.75">
      <c r="A46" s="119" t="s">
        <v>15</v>
      </c>
      <c r="B46" s="89">
        <v>42947</v>
      </c>
      <c r="C46" s="89">
        <v>38044</v>
      </c>
      <c r="D46" s="89">
        <v>46911</v>
      </c>
      <c r="E46" s="89">
        <v>55552</v>
      </c>
      <c r="F46" s="89">
        <v>2439.183773276486</v>
      </c>
      <c r="G46" s="89">
        <v>5251.426119668927</v>
      </c>
      <c r="H46" s="89">
        <v>62449.32501077704</v>
      </c>
      <c r="I46" s="234"/>
      <c r="J46" s="119" t="s">
        <v>15</v>
      </c>
      <c r="K46" s="89">
        <v>22765</v>
      </c>
      <c r="L46" s="89">
        <v>21563</v>
      </c>
      <c r="M46" s="89">
        <v>26015</v>
      </c>
      <c r="N46" s="89">
        <v>21134</v>
      </c>
      <c r="O46" s="89">
        <v>2178.838591676486</v>
      </c>
      <c r="P46" s="89">
        <v>5251.426119668927</v>
      </c>
      <c r="Q46" s="89">
        <v>37520.205364100744</v>
      </c>
    </row>
    <row r="47" spans="1:17" ht="12.75">
      <c r="A47" s="120" t="s">
        <v>118</v>
      </c>
      <c r="B47" s="121">
        <f>B46+B36</f>
        <v>43348</v>
      </c>
      <c r="C47" s="121">
        <v>35507</v>
      </c>
      <c r="D47" s="121">
        <v>45222</v>
      </c>
      <c r="E47" s="121">
        <v>53494</v>
      </c>
      <c r="F47" s="121">
        <v>2398.183773276486</v>
      </c>
      <c r="G47" s="121">
        <v>5242.426119668927</v>
      </c>
      <c r="H47" s="121">
        <v>62028.32501077704</v>
      </c>
      <c r="I47" s="223"/>
      <c r="J47" s="120" t="s">
        <v>118</v>
      </c>
      <c r="K47" s="121">
        <v>23166</v>
      </c>
      <c r="L47" s="121">
        <v>19521</v>
      </c>
      <c r="M47" s="121">
        <v>24323</v>
      </c>
      <c r="N47" s="121">
        <v>19059</v>
      </c>
      <c r="O47" s="121">
        <v>2137.838591676486</v>
      </c>
      <c r="P47" s="121">
        <v>5242.426119668927</v>
      </c>
      <c r="Q47" s="121">
        <v>37099.205364100744</v>
      </c>
    </row>
    <row r="48" spans="1:17" ht="12.75">
      <c r="A48" s="163"/>
      <c r="B48" s="163"/>
      <c r="C48" s="163"/>
      <c r="D48" s="163"/>
      <c r="E48" s="163"/>
      <c r="F48" s="222"/>
      <c r="G48" s="222"/>
      <c r="H48" s="222"/>
      <c r="I48" s="163"/>
      <c r="J48" s="163" t="s">
        <v>203</v>
      </c>
      <c r="K48" s="163"/>
      <c r="L48" s="163"/>
      <c r="M48" s="163"/>
      <c r="N48" s="163"/>
      <c r="O48" s="209"/>
      <c r="P48" s="209"/>
      <c r="Q48" s="163"/>
    </row>
    <row r="49" spans="1:17" s="12" customFormat="1" ht="12.75">
      <c r="A49" s="31"/>
      <c r="B49" s="31"/>
      <c r="C49" s="31"/>
      <c r="D49" s="31"/>
      <c r="E49" s="31"/>
      <c r="F49" s="31"/>
      <c r="G49" s="31"/>
      <c r="H49" s="31"/>
      <c r="I49" s="228"/>
      <c r="J49" s="154"/>
      <c r="N49" s="32"/>
      <c r="O49" s="32"/>
      <c r="P49" s="32"/>
      <c r="Q49" s="32"/>
    </row>
    <row r="50" spans="4:17" s="12" customFormat="1" ht="12.75">
      <c r="D50" s="188"/>
      <c r="E50" s="188"/>
      <c r="F50" s="188"/>
      <c r="G50" s="188"/>
      <c r="H50" s="188"/>
      <c r="I50" s="229"/>
      <c r="J50" s="154"/>
      <c r="N50" s="32"/>
      <c r="O50" s="32"/>
      <c r="P50" s="32"/>
      <c r="Q50" s="32"/>
    </row>
    <row r="51" spans="5:17" s="12" customFormat="1" ht="12.75">
      <c r="E51" s="32"/>
      <c r="F51" s="188"/>
      <c r="G51" s="188"/>
      <c r="H51" s="188"/>
      <c r="I51" s="229"/>
      <c r="J51" s="154"/>
      <c r="N51" s="32"/>
      <c r="O51" s="32"/>
      <c r="P51" s="32"/>
      <c r="Q51" s="32"/>
    </row>
    <row r="52" spans="5:17" s="12" customFormat="1" ht="12.75">
      <c r="E52" s="32"/>
      <c r="F52" s="32"/>
      <c r="G52" s="188"/>
      <c r="H52" s="32"/>
      <c r="I52" s="230"/>
      <c r="J52" s="154"/>
      <c r="N52" s="32"/>
      <c r="O52" s="32"/>
      <c r="P52" s="32"/>
      <c r="Q52" s="32"/>
    </row>
    <row r="53" spans="5:17" s="12" customFormat="1" ht="12.75">
      <c r="E53" s="32"/>
      <c r="F53" s="32"/>
      <c r="G53" s="32"/>
      <c r="H53" s="32"/>
      <c r="I53" s="230"/>
      <c r="J53" s="154"/>
      <c r="N53" s="32"/>
      <c r="O53" s="32"/>
      <c r="P53" s="32"/>
      <c r="Q53" s="32"/>
    </row>
    <row r="54" spans="5:17" s="12" customFormat="1" ht="12.75">
      <c r="E54" s="32"/>
      <c r="F54" s="32"/>
      <c r="G54" s="32"/>
      <c r="H54" s="32"/>
      <c r="I54" s="230"/>
      <c r="J54" s="154"/>
      <c r="N54" s="32"/>
      <c r="O54" s="32"/>
      <c r="P54" s="32"/>
      <c r="Q54" s="32"/>
    </row>
    <row r="55" spans="5:17" s="12" customFormat="1" ht="12.75">
      <c r="E55" s="32"/>
      <c r="F55" s="32"/>
      <c r="G55" s="32"/>
      <c r="H55" s="32"/>
      <c r="I55" s="230"/>
      <c r="J55" s="154"/>
      <c r="N55" s="32"/>
      <c r="O55" s="32"/>
      <c r="P55" s="32"/>
      <c r="Q55" s="32"/>
    </row>
    <row r="56" spans="5:17" s="12" customFormat="1" ht="12.75">
      <c r="E56" s="32"/>
      <c r="F56" s="32"/>
      <c r="G56" s="32"/>
      <c r="H56" s="32"/>
      <c r="I56" s="230"/>
      <c r="J56" s="154"/>
      <c r="N56" s="32"/>
      <c r="O56" s="32"/>
      <c r="P56" s="32"/>
      <c r="Q56" s="32"/>
    </row>
    <row r="57" spans="5:17" s="12" customFormat="1" ht="12.75">
      <c r="E57" s="32"/>
      <c r="F57" s="32"/>
      <c r="G57" s="32"/>
      <c r="H57" s="32"/>
      <c r="I57" s="230"/>
      <c r="J57" s="154"/>
      <c r="N57" s="32"/>
      <c r="O57" s="32"/>
      <c r="P57" s="32"/>
      <c r="Q57" s="32"/>
    </row>
    <row r="58" spans="5:17" s="12" customFormat="1" ht="12.75">
      <c r="E58" s="32"/>
      <c r="F58" s="32"/>
      <c r="G58" s="32"/>
      <c r="H58" s="32"/>
      <c r="I58" s="230"/>
      <c r="J58" s="154"/>
      <c r="N58" s="32"/>
      <c r="O58" s="32"/>
      <c r="P58" s="32"/>
      <c r="Q58" s="32"/>
    </row>
    <row r="59" spans="5:17" s="12" customFormat="1" ht="12.75">
      <c r="E59" s="32"/>
      <c r="F59" s="32"/>
      <c r="G59" s="32"/>
      <c r="H59" s="32"/>
      <c r="I59" s="230"/>
      <c r="J59" s="154"/>
      <c r="N59" s="32"/>
      <c r="O59" s="32"/>
      <c r="P59" s="32"/>
      <c r="Q59" s="32"/>
    </row>
    <row r="60" spans="5:17" s="12" customFormat="1" ht="12.75">
      <c r="E60" s="32"/>
      <c r="F60" s="32"/>
      <c r="G60" s="32"/>
      <c r="H60" s="32"/>
      <c r="I60" s="230"/>
      <c r="J60" s="154"/>
      <c r="N60" s="32"/>
      <c r="O60" s="32"/>
      <c r="P60" s="32"/>
      <c r="Q60" s="32"/>
    </row>
    <row r="61" spans="5:17" s="12" customFormat="1" ht="12.75">
      <c r="E61" s="32"/>
      <c r="F61" s="32"/>
      <c r="G61" s="32"/>
      <c r="H61" s="32"/>
      <c r="I61" s="230"/>
      <c r="J61" s="154"/>
      <c r="N61" s="32"/>
      <c r="O61" s="32"/>
      <c r="P61" s="32"/>
      <c r="Q61" s="32"/>
    </row>
    <row r="62" spans="5:17" s="12" customFormat="1" ht="12.75">
      <c r="E62" s="32"/>
      <c r="F62" s="32"/>
      <c r="G62" s="32"/>
      <c r="H62" s="32"/>
      <c r="I62" s="230"/>
      <c r="J62" s="154"/>
      <c r="N62" s="32"/>
      <c r="O62" s="32"/>
      <c r="P62" s="32"/>
      <c r="Q62" s="32"/>
    </row>
    <row r="63" spans="5:17" s="12" customFormat="1" ht="12.75">
      <c r="E63" s="32"/>
      <c r="F63" s="32"/>
      <c r="G63" s="32"/>
      <c r="H63" s="32"/>
      <c r="I63" s="230"/>
      <c r="J63" s="154"/>
      <c r="N63" s="32"/>
      <c r="O63" s="32"/>
      <c r="P63" s="32"/>
      <c r="Q63" s="32"/>
    </row>
    <row r="64" spans="5:17" s="12" customFormat="1" ht="12.75">
      <c r="E64" s="32"/>
      <c r="F64" s="32"/>
      <c r="G64" s="32"/>
      <c r="H64" s="32"/>
      <c r="I64" s="230"/>
      <c r="J64" s="154"/>
      <c r="N64" s="32"/>
      <c r="O64" s="32"/>
      <c r="P64" s="32"/>
      <c r="Q64" s="32"/>
    </row>
    <row r="65" spans="5:17" s="12" customFormat="1" ht="12.75">
      <c r="E65" s="32"/>
      <c r="F65" s="32"/>
      <c r="G65" s="32"/>
      <c r="H65" s="32"/>
      <c r="I65" s="230"/>
      <c r="J65" s="154"/>
      <c r="N65" s="32"/>
      <c r="O65" s="32"/>
      <c r="P65" s="32"/>
      <c r="Q65" s="32"/>
    </row>
    <row r="66" spans="5:17" s="12" customFormat="1" ht="12.75">
      <c r="E66" s="32"/>
      <c r="F66" s="32"/>
      <c r="G66" s="32"/>
      <c r="H66" s="32"/>
      <c r="I66" s="230"/>
      <c r="J66" s="154"/>
      <c r="N66" s="32"/>
      <c r="O66" s="32"/>
      <c r="P66" s="32"/>
      <c r="Q66" s="32"/>
    </row>
    <row r="67" spans="5:17" s="12" customFormat="1" ht="12.75">
      <c r="E67" s="32"/>
      <c r="F67" s="32"/>
      <c r="G67" s="32"/>
      <c r="H67" s="32"/>
      <c r="I67" s="230"/>
      <c r="J67" s="154"/>
      <c r="N67" s="32"/>
      <c r="O67" s="32"/>
      <c r="P67" s="32"/>
      <c r="Q67" s="32"/>
    </row>
    <row r="68" spans="5:17" s="12" customFormat="1" ht="12.75">
      <c r="E68" s="32"/>
      <c r="F68" s="32"/>
      <c r="G68" s="32"/>
      <c r="H68" s="32"/>
      <c r="I68" s="230"/>
      <c r="J68" s="154"/>
      <c r="N68" s="32"/>
      <c r="O68" s="32"/>
      <c r="P68" s="32"/>
      <c r="Q68" s="32"/>
    </row>
    <row r="69" spans="5:17" s="12" customFormat="1" ht="12.75">
      <c r="E69" s="32"/>
      <c r="F69" s="32"/>
      <c r="G69" s="32"/>
      <c r="H69" s="32"/>
      <c r="I69" s="230"/>
      <c r="J69" s="154"/>
      <c r="N69" s="32"/>
      <c r="O69" s="32"/>
      <c r="P69" s="32"/>
      <c r="Q69" s="32"/>
    </row>
    <row r="70" spans="5:17" s="12" customFormat="1" ht="12.75">
      <c r="E70" s="32"/>
      <c r="F70" s="32"/>
      <c r="G70" s="32"/>
      <c r="H70" s="32"/>
      <c r="I70" s="230"/>
      <c r="J70" s="154"/>
      <c r="N70" s="32"/>
      <c r="O70" s="32"/>
      <c r="P70" s="32"/>
      <c r="Q70" s="32"/>
    </row>
    <row r="71" spans="5:17" s="12" customFormat="1" ht="12.75">
      <c r="E71" s="32"/>
      <c r="F71" s="32"/>
      <c r="G71" s="32"/>
      <c r="H71" s="32"/>
      <c r="I71" s="230"/>
      <c r="J71" s="154"/>
      <c r="N71" s="32"/>
      <c r="O71" s="32"/>
      <c r="P71" s="32"/>
      <c r="Q71" s="32"/>
    </row>
    <row r="72" spans="5:17" s="12" customFormat="1" ht="12.75">
      <c r="E72" s="32"/>
      <c r="F72" s="32"/>
      <c r="G72" s="32"/>
      <c r="H72" s="32"/>
      <c r="I72" s="230"/>
      <c r="J72" s="154"/>
      <c r="N72" s="32"/>
      <c r="O72" s="32"/>
      <c r="P72" s="32"/>
      <c r="Q72" s="32"/>
    </row>
    <row r="73" spans="5:17" s="12" customFormat="1" ht="12.75">
      <c r="E73" s="32"/>
      <c r="F73" s="32"/>
      <c r="G73" s="32"/>
      <c r="H73" s="32"/>
      <c r="I73" s="230"/>
      <c r="J73" s="154"/>
      <c r="N73" s="32"/>
      <c r="O73" s="32"/>
      <c r="P73" s="32"/>
      <c r="Q73" s="32"/>
    </row>
    <row r="74" spans="5:17" s="12" customFormat="1" ht="12.75">
      <c r="E74" s="32"/>
      <c r="F74" s="32"/>
      <c r="G74" s="32"/>
      <c r="H74" s="32"/>
      <c r="I74" s="230"/>
      <c r="J74" s="154"/>
      <c r="N74" s="32"/>
      <c r="O74" s="32"/>
      <c r="P74" s="32"/>
      <c r="Q74" s="32"/>
    </row>
    <row r="75" spans="5:17" s="12" customFormat="1" ht="12.75">
      <c r="E75" s="32"/>
      <c r="F75" s="32"/>
      <c r="G75" s="32"/>
      <c r="H75" s="32"/>
      <c r="I75" s="230"/>
      <c r="J75" s="154"/>
      <c r="N75" s="32"/>
      <c r="O75" s="32"/>
      <c r="P75" s="32"/>
      <c r="Q75" s="32"/>
    </row>
    <row r="76" spans="5:17" s="12" customFormat="1" ht="12.75">
      <c r="E76" s="32"/>
      <c r="F76" s="32"/>
      <c r="G76" s="32"/>
      <c r="H76" s="32"/>
      <c r="I76" s="230"/>
      <c r="J76" s="154"/>
      <c r="N76" s="32"/>
      <c r="O76" s="32"/>
      <c r="P76" s="32"/>
      <c r="Q76" s="32"/>
    </row>
    <row r="77" spans="5:17" s="12" customFormat="1" ht="12.75">
      <c r="E77" s="32"/>
      <c r="F77" s="32"/>
      <c r="G77" s="32"/>
      <c r="H77" s="32"/>
      <c r="I77" s="230"/>
      <c r="J77" s="154"/>
      <c r="N77" s="32"/>
      <c r="O77" s="32"/>
      <c r="P77" s="32"/>
      <c r="Q77" s="32"/>
    </row>
    <row r="78" spans="5:17" s="12" customFormat="1" ht="12.75">
      <c r="E78" s="32"/>
      <c r="F78" s="32"/>
      <c r="G78" s="32"/>
      <c r="H78" s="32"/>
      <c r="I78" s="230"/>
      <c r="J78" s="154"/>
      <c r="N78" s="32"/>
      <c r="O78" s="32"/>
      <c r="P78" s="32"/>
      <c r="Q78" s="32"/>
    </row>
    <row r="79" spans="5:17" s="12" customFormat="1" ht="12.75">
      <c r="E79" s="32"/>
      <c r="F79" s="32"/>
      <c r="G79" s="32"/>
      <c r="H79" s="32"/>
      <c r="I79" s="230"/>
      <c r="J79" s="154"/>
      <c r="N79" s="32"/>
      <c r="O79" s="32"/>
      <c r="P79" s="32"/>
      <c r="Q79" s="32"/>
    </row>
    <row r="80" spans="5:17" s="12" customFormat="1" ht="12.75">
      <c r="E80" s="32"/>
      <c r="F80" s="32"/>
      <c r="G80" s="32"/>
      <c r="H80" s="32"/>
      <c r="I80" s="230"/>
      <c r="J80" s="154"/>
      <c r="N80" s="32"/>
      <c r="O80" s="32"/>
      <c r="P80" s="32"/>
      <c r="Q80" s="32"/>
    </row>
    <row r="81" spans="5:17" s="12" customFormat="1" ht="12.75">
      <c r="E81" s="32"/>
      <c r="F81" s="32"/>
      <c r="G81" s="32"/>
      <c r="H81" s="32"/>
      <c r="I81" s="230"/>
      <c r="J81" s="154"/>
      <c r="N81" s="32"/>
      <c r="O81" s="32"/>
      <c r="P81" s="32"/>
      <c r="Q81" s="32"/>
    </row>
    <row r="82" spans="5:17" s="12" customFormat="1" ht="12.75">
      <c r="E82" s="32"/>
      <c r="F82" s="32"/>
      <c r="G82" s="32"/>
      <c r="H82" s="32"/>
      <c r="I82" s="230"/>
      <c r="J82" s="154"/>
      <c r="N82" s="32"/>
      <c r="O82" s="32"/>
      <c r="P82" s="32"/>
      <c r="Q82" s="32"/>
    </row>
    <row r="83" spans="5:17" s="12" customFormat="1" ht="12.75">
      <c r="E83" s="32"/>
      <c r="F83" s="32"/>
      <c r="G83" s="32"/>
      <c r="H83" s="32"/>
      <c r="I83" s="230"/>
      <c r="J83" s="154"/>
      <c r="N83" s="32"/>
      <c r="O83" s="32"/>
      <c r="P83" s="32"/>
      <c r="Q83" s="32"/>
    </row>
    <row r="84" spans="5:17" s="12" customFormat="1" ht="12.75">
      <c r="E84" s="32"/>
      <c r="F84" s="32"/>
      <c r="G84" s="32"/>
      <c r="H84" s="32"/>
      <c r="I84" s="230"/>
      <c r="J84" s="154"/>
      <c r="N84" s="32"/>
      <c r="O84" s="32"/>
      <c r="P84" s="32"/>
      <c r="Q84" s="32"/>
    </row>
    <row r="85" spans="5:17" s="12" customFormat="1" ht="12.75">
      <c r="E85" s="32"/>
      <c r="F85" s="32"/>
      <c r="G85" s="32"/>
      <c r="H85" s="32"/>
      <c r="I85" s="230"/>
      <c r="J85" s="154"/>
      <c r="N85" s="32"/>
      <c r="O85" s="32"/>
      <c r="P85" s="32"/>
      <c r="Q85" s="32"/>
    </row>
    <row r="86" spans="5:17" s="12" customFormat="1" ht="12.75">
      <c r="E86" s="32"/>
      <c r="F86" s="32"/>
      <c r="G86" s="32"/>
      <c r="H86" s="32"/>
      <c r="I86" s="230"/>
      <c r="J86" s="154"/>
      <c r="N86" s="32"/>
      <c r="O86" s="32"/>
      <c r="P86" s="32"/>
      <c r="Q86" s="32"/>
    </row>
    <row r="87" spans="5:17" s="12" customFormat="1" ht="12.75">
      <c r="E87" s="32"/>
      <c r="F87" s="32"/>
      <c r="G87" s="32"/>
      <c r="H87" s="32"/>
      <c r="I87" s="230"/>
      <c r="J87" s="154"/>
      <c r="N87" s="32"/>
      <c r="O87" s="32"/>
      <c r="P87" s="32"/>
      <c r="Q87" s="32"/>
    </row>
    <row r="88" spans="1:17" s="12" customFormat="1" ht="12.75">
      <c r="A88" s="280"/>
      <c r="B88" s="280"/>
      <c r="C88" s="281"/>
      <c r="D88" s="281"/>
      <c r="E88" s="281"/>
      <c r="F88" s="202"/>
      <c r="G88" s="202"/>
      <c r="H88" s="202"/>
      <c r="I88" s="202"/>
      <c r="J88" s="154"/>
      <c r="N88" s="32"/>
      <c r="O88" s="32"/>
      <c r="P88" s="32"/>
      <c r="Q88" s="32"/>
    </row>
    <row r="89" spans="4:17" s="12" customFormat="1" ht="12.75">
      <c r="D89" s="32"/>
      <c r="E89" s="32"/>
      <c r="F89" s="32"/>
      <c r="G89" s="32"/>
      <c r="H89" s="32"/>
      <c r="I89" s="230"/>
      <c r="J89" s="154"/>
      <c r="N89" s="32"/>
      <c r="O89" s="32"/>
      <c r="P89" s="32"/>
      <c r="Q89" s="32"/>
    </row>
    <row r="90" spans="4:17" s="12" customFormat="1" ht="12.75">
      <c r="D90" s="32"/>
      <c r="E90" s="32"/>
      <c r="F90" s="32"/>
      <c r="G90" s="32"/>
      <c r="H90" s="32"/>
      <c r="I90" s="230"/>
      <c r="J90" s="154"/>
      <c r="N90" s="32"/>
      <c r="O90" s="32"/>
      <c r="P90" s="32"/>
      <c r="Q90" s="32"/>
    </row>
    <row r="91" spans="4:17" s="12" customFormat="1" ht="12.75">
      <c r="D91" s="32"/>
      <c r="E91" s="32"/>
      <c r="F91" s="32"/>
      <c r="G91" s="32"/>
      <c r="H91" s="32"/>
      <c r="I91" s="230"/>
      <c r="J91" s="154"/>
      <c r="N91" s="32"/>
      <c r="O91" s="32"/>
      <c r="P91" s="32"/>
      <c r="Q91" s="32"/>
    </row>
    <row r="92" spans="4:17" s="12" customFormat="1" ht="12.75">
      <c r="D92" s="32"/>
      <c r="E92" s="32"/>
      <c r="F92" s="32"/>
      <c r="G92" s="32"/>
      <c r="H92" s="32"/>
      <c r="I92" s="230"/>
      <c r="J92" s="154"/>
      <c r="N92" s="32"/>
      <c r="O92" s="32"/>
      <c r="P92" s="32"/>
      <c r="Q92" s="32"/>
    </row>
    <row r="93" spans="4:17" s="12" customFormat="1" ht="12.75">
      <c r="D93" s="32"/>
      <c r="E93" s="32"/>
      <c r="F93" s="32"/>
      <c r="G93" s="32"/>
      <c r="H93" s="32"/>
      <c r="I93" s="230"/>
      <c r="J93" s="154"/>
      <c r="N93" s="32"/>
      <c r="O93" s="32"/>
      <c r="P93" s="32"/>
      <c r="Q93" s="32"/>
    </row>
    <row r="94" spans="4:17" s="12" customFormat="1" ht="12.75">
      <c r="D94" s="32"/>
      <c r="E94" s="32"/>
      <c r="F94" s="32"/>
      <c r="G94" s="32"/>
      <c r="H94" s="32"/>
      <c r="I94" s="230"/>
      <c r="J94" s="154"/>
      <c r="N94" s="32"/>
      <c r="O94" s="32"/>
      <c r="P94" s="32"/>
      <c r="Q94" s="32"/>
    </row>
    <row r="95" spans="4:17" s="12" customFormat="1" ht="12.75">
      <c r="D95" s="32"/>
      <c r="E95" s="32"/>
      <c r="F95" s="32"/>
      <c r="G95" s="32"/>
      <c r="H95" s="32"/>
      <c r="I95" s="230"/>
      <c r="J95" s="154"/>
      <c r="N95" s="32"/>
      <c r="O95" s="32"/>
      <c r="P95" s="32"/>
      <c r="Q95" s="32"/>
    </row>
    <row r="96" spans="4:17" s="12" customFormat="1" ht="12.75">
      <c r="D96" s="32"/>
      <c r="E96" s="32"/>
      <c r="F96" s="32"/>
      <c r="G96" s="32"/>
      <c r="H96" s="32"/>
      <c r="I96" s="230"/>
      <c r="J96" s="154"/>
      <c r="N96" s="32"/>
      <c r="O96" s="32"/>
      <c r="P96" s="32"/>
      <c r="Q96" s="32"/>
    </row>
    <row r="97" spans="4:17" s="12" customFormat="1" ht="12.75">
      <c r="D97" s="32"/>
      <c r="E97" s="32"/>
      <c r="F97" s="32"/>
      <c r="G97" s="32"/>
      <c r="H97" s="32"/>
      <c r="I97" s="230"/>
      <c r="J97" s="154"/>
      <c r="N97" s="32"/>
      <c r="O97" s="32"/>
      <c r="P97" s="32"/>
      <c r="Q97" s="32"/>
    </row>
    <row r="98" spans="4:17" s="12" customFormat="1" ht="12.75">
      <c r="D98" s="32"/>
      <c r="E98" s="32"/>
      <c r="F98" s="32"/>
      <c r="G98" s="32"/>
      <c r="H98" s="32"/>
      <c r="I98" s="230"/>
      <c r="J98" s="154"/>
      <c r="N98" s="32"/>
      <c r="O98" s="32"/>
      <c r="P98" s="32"/>
      <c r="Q98" s="32"/>
    </row>
    <row r="99" spans="4:17" s="12" customFormat="1" ht="12.75">
      <c r="D99" s="32"/>
      <c r="E99" s="32"/>
      <c r="F99" s="32"/>
      <c r="G99" s="32"/>
      <c r="H99" s="32"/>
      <c r="I99" s="230"/>
      <c r="J99" s="154"/>
      <c r="N99" s="32"/>
      <c r="O99" s="32"/>
      <c r="P99" s="32"/>
      <c r="Q99" s="32"/>
    </row>
    <row r="100" spans="4:17" s="12" customFormat="1" ht="12.75">
      <c r="D100" s="32"/>
      <c r="E100" s="32"/>
      <c r="F100" s="32"/>
      <c r="G100" s="32"/>
      <c r="H100" s="32"/>
      <c r="I100" s="230"/>
      <c r="J100" s="154"/>
      <c r="N100" s="32"/>
      <c r="O100" s="32"/>
      <c r="P100" s="32"/>
      <c r="Q100" s="32"/>
    </row>
    <row r="101" spans="4:17" s="12" customFormat="1" ht="12.75">
      <c r="D101" s="32"/>
      <c r="E101" s="32"/>
      <c r="F101" s="32"/>
      <c r="G101" s="32"/>
      <c r="H101" s="32"/>
      <c r="I101" s="230"/>
      <c r="J101" s="154"/>
      <c r="N101" s="32"/>
      <c r="O101" s="32"/>
      <c r="P101" s="32"/>
      <c r="Q101" s="32"/>
    </row>
    <row r="102" spans="4:17" s="12" customFormat="1" ht="12.75">
      <c r="D102" s="32"/>
      <c r="E102" s="32"/>
      <c r="F102" s="32"/>
      <c r="G102" s="32"/>
      <c r="H102" s="32"/>
      <c r="I102" s="230"/>
      <c r="J102" s="154"/>
      <c r="N102" s="32"/>
      <c r="O102" s="32"/>
      <c r="P102" s="32"/>
      <c r="Q102" s="32"/>
    </row>
    <row r="103" spans="4:17" s="12" customFormat="1" ht="12.75">
      <c r="D103" s="32"/>
      <c r="E103" s="32"/>
      <c r="F103" s="32"/>
      <c r="G103" s="32"/>
      <c r="H103" s="32"/>
      <c r="I103" s="230"/>
      <c r="J103" s="154"/>
      <c r="N103" s="32"/>
      <c r="O103" s="32"/>
      <c r="P103" s="32"/>
      <c r="Q103" s="32"/>
    </row>
    <row r="104" spans="4:17" s="12" customFormat="1" ht="12.75">
      <c r="D104" s="32"/>
      <c r="E104" s="32"/>
      <c r="F104" s="32"/>
      <c r="G104" s="32"/>
      <c r="H104" s="32"/>
      <c r="I104" s="230"/>
      <c r="J104" s="154"/>
      <c r="N104" s="32"/>
      <c r="O104" s="32"/>
      <c r="P104" s="32"/>
      <c r="Q104" s="32"/>
    </row>
    <row r="105" spans="4:17" s="12" customFormat="1" ht="12.75">
      <c r="D105" s="32"/>
      <c r="E105" s="32"/>
      <c r="F105" s="32"/>
      <c r="G105" s="32"/>
      <c r="H105" s="32"/>
      <c r="I105" s="230"/>
      <c r="J105" s="154"/>
      <c r="N105" s="32"/>
      <c r="O105" s="32"/>
      <c r="P105" s="32"/>
      <c r="Q105" s="32"/>
    </row>
    <row r="106" spans="4:17" s="12" customFormat="1" ht="12.75">
      <c r="D106" s="32"/>
      <c r="E106" s="32"/>
      <c r="F106" s="32"/>
      <c r="G106" s="32"/>
      <c r="H106" s="32"/>
      <c r="I106" s="230"/>
      <c r="J106" s="154"/>
      <c r="N106" s="32"/>
      <c r="O106" s="32"/>
      <c r="P106" s="32"/>
      <c r="Q106" s="32"/>
    </row>
    <row r="107" spans="4:17" s="12" customFormat="1" ht="12.75">
      <c r="D107" s="32"/>
      <c r="E107" s="32"/>
      <c r="F107" s="32"/>
      <c r="G107" s="32"/>
      <c r="H107" s="32"/>
      <c r="I107" s="230"/>
      <c r="J107" s="154"/>
      <c r="N107" s="32"/>
      <c r="O107" s="32"/>
      <c r="P107" s="32"/>
      <c r="Q107" s="32"/>
    </row>
    <row r="108" spans="4:17" s="12" customFormat="1" ht="12.75">
      <c r="D108" s="32"/>
      <c r="E108" s="32"/>
      <c r="F108" s="32"/>
      <c r="G108" s="32"/>
      <c r="H108" s="32"/>
      <c r="I108" s="230"/>
      <c r="J108" s="154"/>
      <c r="N108" s="32"/>
      <c r="O108" s="32"/>
      <c r="P108" s="32"/>
      <c r="Q108" s="32"/>
    </row>
    <row r="109" spans="4:17" s="12" customFormat="1" ht="12.75">
      <c r="D109" s="32"/>
      <c r="E109" s="32"/>
      <c r="F109" s="32"/>
      <c r="G109" s="32"/>
      <c r="H109" s="32"/>
      <c r="I109" s="230"/>
      <c r="J109" s="154"/>
      <c r="N109" s="32"/>
      <c r="O109" s="32"/>
      <c r="P109" s="32"/>
      <c r="Q109" s="32"/>
    </row>
    <row r="110" spans="4:17" s="12" customFormat="1" ht="12.75">
      <c r="D110" s="32"/>
      <c r="E110" s="32"/>
      <c r="F110" s="32"/>
      <c r="G110" s="32"/>
      <c r="H110" s="32"/>
      <c r="I110" s="230"/>
      <c r="J110" s="154"/>
      <c r="N110" s="32"/>
      <c r="O110" s="32"/>
      <c r="P110" s="32"/>
      <c r="Q110" s="32"/>
    </row>
    <row r="111" spans="4:17" s="12" customFormat="1" ht="12.75">
      <c r="D111" s="32"/>
      <c r="E111" s="32"/>
      <c r="F111" s="32"/>
      <c r="G111" s="32"/>
      <c r="H111" s="32"/>
      <c r="I111" s="230"/>
      <c r="J111" s="154"/>
      <c r="N111" s="32"/>
      <c r="O111" s="32"/>
      <c r="P111" s="32"/>
      <c r="Q111" s="32"/>
    </row>
    <row r="112" spans="4:17" s="12" customFormat="1" ht="12.75">
      <c r="D112" s="32"/>
      <c r="E112" s="32"/>
      <c r="F112" s="32"/>
      <c r="G112" s="32"/>
      <c r="H112" s="32"/>
      <c r="I112" s="230"/>
      <c r="J112" s="154"/>
      <c r="N112" s="32"/>
      <c r="O112" s="32"/>
      <c r="P112" s="32"/>
      <c r="Q112" s="32"/>
    </row>
    <row r="113" spans="4:17" s="12" customFormat="1" ht="12.75">
      <c r="D113" s="32"/>
      <c r="E113" s="32"/>
      <c r="F113" s="32"/>
      <c r="G113" s="32"/>
      <c r="H113" s="32"/>
      <c r="I113" s="230"/>
      <c r="J113" s="154"/>
      <c r="N113" s="32"/>
      <c r="O113" s="32"/>
      <c r="P113" s="32"/>
      <c r="Q113" s="32"/>
    </row>
    <row r="114" spans="4:17" s="12" customFormat="1" ht="12.75">
      <c r="D114" s="32"/>
      <c r="E114" s="32"/>
      <c r="F114" s="32"/>
      <c r="G114" s="32"/>
      <c r="H114" s="32"/>
      <c r="I114" s="230"/>
      <c r="J114" s="154"/>
      <c r="N114" s="32"/>
      <c r="O114" s="32"/>
      <c r="P114" s="32"/>
      <c r="Q114" s="32"/>
    </row>
    <row r="115" spans="4:17" s="12" customFormat="1" ht="12.75">
      <c r="D115" s="32"/>
      <c r="E115" s="32"/>
      <c r="F115" s="32"/>
      <c r="G115" s="32"/>
      <c r="H115" s="32"/>
      <c r="I115" s="230"/>
      <c r="J115" s="154"/>
      <c r="N115" s="32"/>
      <c r="O115" s="32"/>
      <c r="P115" s="32"/>
      <c r="Q115" s="32"/>
    </row>
    <row r="116" spans="4:17" s="12" customFormat="1" ht="12.75">
      <c r="D116" s="32"/>
      <c r="E116" s="32"/>
      <c r="F116" s="32"/>
      <c r="G116" s="32"/>
      <c r="H116" s="32"/>
      <c r="I116" s="230"/>
      <c r="J116" s="154"/>
      <c r="N116" s="32"/>
      <c r="O116" s="32"/>
      <c r="P116" s="32"/>
      <c r="Q116" s="32"/>
    </row>
    <row r="117" spans="4:17" s="12" customFormat="1" ht="12.75">
      <c r="D117" s="32"/>
      <c r="E117" s="32"/>
      <c r="F117" s="32"/>
      <c r="G117" s="32"/>
      <c r="H117" s="32"/>
      <c r="I117" s="230"/>
      <c r="J117" s="154"/>
      <c r="N117" s="32"/>
      <c r="O117" s="32"/>
      <c r="P117" s="32"/>
      <c r="Q117" s="32"/>
    </row>
    <row r="118" spans="4:17" s="12" customFormat="1" ht="12.75">
      <c r="D118" s="32"/>
      <c r="E118" s="32"/>
      <c r="F118" s="32"/>
      <c r="G118" s="32"/>
      <c r="H118" s="32"/>
      <c r="I118" s="230"/>
      <c r="J118" s="154"/>
      <c r="N118" s="32"/>
      <c r="O118" s="32"/>
      <c r="P118" s="32"/>
      <c r="Q118" s="32"/>
    </row>
    <row r="119" spans="4:17" s="12" customFormat="1" ht="12.75">
      <c r="D119" s="32"/>
      <c r="E119" s="32"/>
      <c r="F119" s="32"/>
      <c r="G119" s="32"/>
      <c r="H119" s="32"/>
      <c r="I119" s="230"/>
      <c r="J119" s="154"/>
      <c r="N119" s="32"/>
      <c r="O119" s="32"/>
      <c r="P119" s="32"/>
      <c r="Q119" s="32"/>
    </row>
  </sheetData>
  <sheetProtection/>
  <mergeCells count="3">
    <mergeCell ref="A1:E1"/>
    <mergeCell ref="J1:N1"/>
    <mergeCell ref="A88:E88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8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8.8515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2" customWidth="1"/>
    <col min="9" max="10" width="9.140625" style="12" customWidth="1"/>
  </cols>
  <sheetData>
    <row r="1" spans="1:27" s="7" customFormat="1" ht="20.25" customHeight="1">
      <c r="A1" s="272" t="s">
        <v>126</v>
      </c>
      <c r="B1" s="272"/>
      <c r="C1" s="272"/>
      <c r="D1" s="272"/>
      <c r="E1" s="272"/>
      <c r="F1" s="272"/>
      <c r="G1" s="272"/>
      <c r="H1" s="273"/>
      <c r="I1" s="219"/>
      <c r="J1" s="219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1:27" s="7" customFormat="1" ht="12.75">
      <c r="A2" s="155" t="s">
        <v>125</v>
      </c>
      <c r="B2" s="69"/>
      <c r="C2" s="69"/>
      <c r="D2" s="69"/>
      <c r="E2" s="69"/>
      <c r="F2" s="69"/>
      <c r="G2" s="69"/>
      <c r="H2" s="69"/>
      <c r="I2" s="219"/>
      <c r="J2" s="219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</row>
    <row r="3" spans="1:27" s="7" customFormat="1" ht="43.5" customHeight="1">
      <c r="A3" s="70" t="s">
        <v>127</v>
      </c>
      <c r="B3" s="71">
        <v>2012</v>
      </c>
      <c r="C3" s="71">
        <v>2013</v>
      </c>
      <c r="D3" s="71">
        <v>2014</v>
      </c>
      <c r="E3" s="71">
        <v>2015</v>
      </c>
      <c r="F3" s="71">
        <v>2016</v>
      </c>
      <c r="G3" s="71" t="s">
        <v>231</v>
      </c>
      <c r="H3" s="71" t="s">
        <v>238</v>
      </c>
      <c r="I3" s="219"/>
      <c r="J3" s="219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</row>
    <row r="4" spans="1:27" s="7" customFormat="1" ht="12.75">
      <c r="A4" s="72" t="s">
        <v>67</v>
      </c>
      <c r="B4" s="73">
        <v>3500.968272</v>
      </c>
      <c r="C4" s="73"/>
      <c r="D4" s="74"/>
      <c r="E4" s="74"/>
      <c r="F4" s="74"/>
      <c r="G4" s="74"/>
      <c r="H4" s="74"/>
      <c r="I4" s="219"/>
      <c r="J4" s="219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</row>
    <row r="5" spans="1:27" s="7" customFormat="1" ht="12.75">
      <c r="A5" s="72" t="s">
        <v>68</v>
      </c>
      <c r="B5" s="75">
        <v>78317.972159</v>
      </c>
      <c r="C5" s="75">
        <v>85519</v>
      </c>
      <c r="D5" s="73">
        <v>100225</v>
      </c>
      <c r="E5" s="73">
        <v>117701</v>
      </c>
      <c r="F5" s="73">
        <v>131670</v>
      </c>
      <c r="G5" s="73">
        <v>142478.51163442113</v>
      </c>
      <c r="H5" s="73">
        <v>142286.76469245352</v>
      </c>
      <c r="I5" s="219"/>
      <c r="J5" s="219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</row>
    <row r="6" spans="1:27" s="7" customFormat="1" ht="12.75">
      <c r="A6" s="72" t="s">
        <v>69</v>
      </c>
      <c r="B6" s="76">
        <v>5143</v>
      </c>
      <c r="C6" s="76">
        <v>5740</v>
      </c>
      <c r="D6" s="75">
        <v>5718</v>
      </c>
      <c r="E6" s="75">
        <v>7503</v>
      </c>
      <c r="F6" s="75">
        <v>7861</v>
      </c>
      <c r="G6" s="75">
        <v>6951.4894691</v>
      </c>
      <c r="H6" s="75">
        <v>7088.98058659</v>
      </c>
      <c r="I6" s="219"/>
      <c r="J6" s="219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</row>
    <row r="7" spans="1:27" s="7" customFormat="1" ht="12.75">
      <c r="A7" s="72" t="s">
        <v>70</v>
      </c>
      <c r="B7" s="77">
        <v>300349</v>
      </c>
      <c r="C7" s="77">
        <v>348894</v>
      </c>
      <c r="D7" s="76">
        <v>396211</v>
      </c>
      <c r="E7" s="76">
        <v>441493</v>
      </c>
      <c r="F7" s="76">
        <v>439860</v>
      </c>
      <c r="G7" s="76">
        <v>468541.0424937145</v>
      </c>
      <c r="H7" s="76">
        <v>477422.7630374028</v>
      </c>
      <c r="I7" s="219"/>
      <c r="J7" s="219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</row>
    <row r="8" spans="1:27" s="7" customFormat="1" ht="12.75">
      <c r="A8" s="72" t="s">
        <v>217</v>
      </c>
      <c r="B8" s="77"/>
      <c r="C8" s="77">
        <v>12508</v>
      </c>
      <c r="D8" s="77">
        <v>20946</v>
      </c>
      <c r="E8" s="77">
        <v>20445</v>
      </c>
      <c r="F8" s="77">
        <v>21033</v>
      </c>
      <c r="G8" s="77">
        <v>28119.78977</v>
      </c>
      <c r="H8" s="77">
        <v>28275.597259000002</v>
      </c>
      <c r="I8" s="219"/>
      <c r="J8" s="219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</row>
    <row r="9" spans="1:27" s="7" customFormat="1" ht="12.75">
      <c r="A9" s="72" t="s">
        <v>71</v>
      </c>
      <c r="B9" s="78">
        <v>6105.434</v>
      </c>
      <c r="C9" s="78">
        <v>7636</v>
      </c>
      <c r="D9" s="77">
        <v>8927</v>
      </c>
      <c r="E9" s="77">
        <v>10589</v>
      </c>
      <c r="F9" s="77">
        <v>10876</v>
      </c>
      <c r="G9" s="77">
        <v>13490.146691</v>
      </c>
      <c r="H9" s="77">
        <v>13538.134747</v>
      </c>
      <c r="I9" s="219"/>
      <c r="J9" s="219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</row>
    <row r="10" spans="1:27" s="7" customFormat="1" ht="12.75">
      <c r="A10" s="72" t="s">
        <v>72</v>
      </c>
      <c r="B10" s="76">
        <v>48345.06633</v>
      </c>
      <c r="C10" s="76">
        <v>46103</v>
      </c>
      <c r="D10" s="78">
        <v>40068</v>
      </c>
      <c r="E10" s="78">
        <v>39306</v>
      </c>
      <c r="F10" s="78">
        <v>41480</v>
      </c>
      <c r="G10" s="78">
        <v>49571.15441304</v>
      </c>
      <c r="H10" s="78">
        <v>50749.99632898</v>
      </c>
      <c r="I10" s="219"/>
      <c r="J10" s="219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</row>
    <row r="11" spans="1:27" s="7" customFormat="1" ht="12.75">
      <c r="A11" s="72" t="s">
        <v>73</v>
      </c>
      <c r="B11" s="73">
        <v>7883</v>
      </c>
      <c r="C11" s="73">
        <v>9720</v>
      </c>
      <c r="D11" s="76">
        <v>8864</v>
      </c>
      <c r="E11" s="76">
        <v>10281</v>
      </c>
      <c r="F11" s="76">
        <v>12078</v>
      </c>
      <c r="G11" s="76">
        <v>13518.167069</v>
      </c>
      <c r="H11" s="76">
        <v>13544.824991000001</v>
      </c>
      <c r="I11" s="219"/>
      <c r="J11" s="219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0"/>
      <c r="X11" s="220"/>
      <c r="Y11" s="220"/>
      <c r="Z11" s="220"/>
      <c r="AA11" s="220"/>
    </row>
    <row r="12" spans="1:27" s="7" customFormat="1" ht="12.75">
      <c r="A12" s="72" t="s">
        <v>74</v>
      </c>
      <c r="B12" s="76">
        <v>60524.136526</v>
      </c>
      <c r="C12" s="76">
        <v>60042</v>
      </c>
      <c r="D12" s="75">
        <v>60582</v>
      </c>
      <c r="E12" s="75">
        <v>66985</v>
      </c>
      <c r="F12" s="75">
        <v>69797</v>
      </c>
      <c r="G12" s="75">
        <v>89771.53058580945</v>
      </c>
      <c r="H12" s="75">
        <v>90530.87477680032</v>
      </c>
      <c r="I12" s="219"/>
      <c r="J12" s="219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</row>
    <row r="13" spans="1:27" s="7" customFormat="1" ht="12.75">
      <c r="A13" s="72" t="s">
        <v>145</v>
      </c>
      <c r="B13" s="75">
        <v>111459.434865</v>
      </c>
      <c r="C13" s="75">
        <v>134297</v>
      </c>
      <c r="D13" s="76">
        <v>158092</v>
      </c>
      <c r="E13" s="76">
        <v>166384</v>
      </c>
      <c r="F13" s="76">
        <v>179616</v>
      </c>
      <c r="G13" s="76">
        <v>188515.656683</v>
      </c>
      <c r="H13" s="76">
        <v>188288.277639</v>
      </c>
      <c r="I13" s="219"/>
      <c r="J13" s="219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</row>
    <row r="14" spans="1:27" s="7" customFormat="1" ht="12.75">
      <c r="A14" s="72" t="s">
        <v>119</v>
      </c>
      <c r="B14" s="75">
        <v>508070</v>
      </c>
      <c r="C14" s="75">
        <v>582138</v>
      </c>
      <c r="D14" s="75">
        <v>519487</v>
      </c>
      <c r="E14" s="75">
        <v>556253</v>
      </c>
      <c r="F14" s="75">
        <v>625417</v>
      </c>
      <c r="G14" s="75">
        <v>656201.410467468</v>
      </c>
      <c r="H14" s="75">
        <v>662238.3118743235</v>
      </c>
      <c r="I14" s="219"/>
      <c r="J14" s="219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</row>
    <row r="15" spans="1:27" s="7" customFormat="1" ht="12.75">
      <c r="A15" s="72" t="s">
        <v>75</v>
      </c>
      <c r="B15" s="75">
        <v>36939.841172</v>
      </c>
      <c r="C15" s="75">
        <v>47626</v>
      </c>
      <c r="D15" s="75">
        <v>43166</v>
      </c>
      <c r="E15" s="75">
        <v>50754</v>
      </c>
      <c r="F15" s="75">
        <v>54363</v>
      </c>
      <c r="G15" s="75">
        <v>60045.2676790553</v>
      </c>
      <c r="H15" s="75">
        <v>60629.7708156679</v>
      </c>
      <c r="I15" s="219"/>
      <c r="J15" s="219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</row>
    <row r="16" spans="1:27" s="7" customFormat="1" ht="12.75">
      <c r="A16" s="72" t="s">
        <v>184</v>
      </c>
      <c r="B16" s="75"/>
      <c r="C16" s="75"/>
      <c r="D16" s="75">
        <v>305114</v>
      </c>
      <c r="E16" s="75">
        <v>319804</v>
      </c>
      <c r="F16" s="75">
        <v>329371</v>
      </c>
      <c r="G16" s="75">
        <v>338070.6544788</v>
      </c>
      <c r="H16" s="75">
        <v>329928.8732109</v>
      </c>
      <c r="I16" s="219"/>
      <c r="J16" s="219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</row>
    <row r="17" spans="1:27" s="7" customFormat="1" ht="12.75">
      <c r="A17" s="72" t="s">
        <v>212</v>
      </c>
      <c r="B17" s="75"/>
      <c r="C17" s="75"/>
      <c r="D17" s="75"/>
      <c r="E17" s="75"/>
      <c r="F17" s="75">
        <v>857</v>
      </c>
      <c r="G17" s="75">
        <v>1403.8983961</v>
      </c>
      <c r="H17" s="75">
        <v>1431.9589975</v>
      </c>
      <c r="I17" s="219"/>
      <c r="J17" s="219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</row>
    <row r="18" spans="1:27" s="7" customFormat="1" ht="12.75">
      <c r="A18" s="72" t="s">
        <v>59</v>
      </c>
      <c r="B18" s="75">
        <v>47932.768462</v>
      </c>
      <c r="C18" s="75">
        <v>45845</v>
      </c>
      <c r="D18" s="75">
        <v>46912</v>
      </c>
      <c r="E18" s="75">
        <v>45408</v>
      </c>
      <c r="F18" s="75">
        <v>49802</v>
      </c>
      <c r="G18" s="75">
        <v>55426.49518951482</v>
      </c>
      <c r="H18" s="75">
        <v>55770.28626853089</v>
      </c>
      <c r="I18" s="219"/>
      <c r="J18" s="219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</row>
    <row r="19" spans="1:27" s="7" customFormat="1" ht="12.75">
      <c r="A19" s="79"/>
      <c r="B19" s="80">
        <v>1214473</v>
      </c>
      <c r="C19" s="80">
        <v>1386069</v>
      </c>
      <c r="D19" s="80">
        <v>1714312</v>
      </c>
      <c r="E19" s="80">
        <v>1852906</v>
      </c>
      <c r="F19" s="80">
        <v>1974085</v>
      </c>
      <c r="G19" s="267">
        <v>2112105.2150200233</v>
      </c>
      <c r="H19" s="267">
        <v>2121725.4152251487</v>
      </c>
      <c r="I19" s="219"/>
      <c r="J19" s="219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</row>
    <row r="20" spans="1:27" ht="12.75">
      <c r="A20" s="12"/>
      <c r="B20" s="12"/>
      <c r="C20" s="12"/>
      <c r="D20" s="31"/>
      <c r="E20" s="31"/>
      <c r="F20" s="31"/>
      <c r="G20" s="31"/>
      <c r="H20" s="216"/>
      <c r="I20" s="216"/>
      <c r="J20" s="216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</row>
    <row r="21" spans="1:27" ht="12.75">
      <c r="A21" s="150"/>
      <c r="B21" s="204"/>
      <c r="C21" s="204"/>
      <c r="D21" s="204"/>
      <c r="E21" s="204"/>
      <c r="F21" s="204"/>
      <c r="G21" s="204"/>
      <c r="H21" s="259"/>
      <c r="I21" s="221"/>
      <c r="J21" s="221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</row>
    <row r="22" spans="8:27" s="12" customFormat="1" ht="12.75">
      <c r="H22" s="22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</row>
    <row r="23" spans="6:27" s="12" customFormat="1" ht="12.75">
      <c r="F23" s="31"/>
      <c r="G23" s="31"/>
      <c r="H23" s="31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</row>
    <row r="24" s="12" customFormat="1" ht="12.75">
      <c r="G24" s="31"/>
    </row>
    <row r="25" spans="1:35" s="12" customFormat="1" ht="12.75">
      <c r="A25" s="216"/>
      <c r="B25" s="216"/>
      <c r="C25" s="216"/>
      <c r="D25" s="216"/>
      <c r="E25" s="216"/>
      <c r="F25" s="216"/>
      <c r="G25" s="225"/>
      <c r="H25" s="225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  <c r="AC25" s="216"/>
      <c r="AD25" s="216"/>
      <c r="AE25" s="216"/>
      <c r="AF25" s="216"/>
      <c r="AG25" s="216"/>
      <c r="AH25" s="216"/>
      <c r="AI25" s="216"/>
    </row>
    <row r="26" spans="1:35" s="12" customFormat="1" ht="12.75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6"/>
      <c r="AG26" s="216"/>
      <c r="AH26" s="216"/>
      <c r="AI26" s="216"/>
    </row>
    <row r="27" spans="1:35" s="12" customFormat="1" ht="12.75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</row>
    <row r="28" spans="1:35" s="12" customFormat="1" ht="12.7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</row>
    <row r="29" spans="1:35" s="12" customFormat="1" ht="12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</row>
    <row r="30" spans="1:35" s="12" customFormat="1" ht="12.75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</row>
    <row r="31" spans="1:35" s="12" customFormat="1" ht="12.75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  <c r="AC31" s="216"/>
      <c r="AD31" s="216"/>
      <c r="AE31" s="216"/>
      <c r="AF31" s="216"/>
      <c r="AG31" s="216"/>
      <c r="AH31" s="216"/>
      <c r="AI31" s="216"/>
    </row>
    <row r="32" spans="1:35" s="12" customFormat="1" ht="12.75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  <c r="AC32" s="216"/>
      <c r="AD32" s="216"/>
      <c r="AE32" s="216"/>
      <c r="AF32" s="216"/>
      <c r="AG32" s="216"/>
      <c r="AH32" s="216"/>
      <c r="AI32" s="216"/>
    </row>
    <row r="33" spans="1:35" ht="12.75">
      <c r="A33" s="217"/>
      <c r="B33" s="217"/>
      <c r="C33" s="217"/>
      <c r="D33" s="217"/>
      <c r="E33" s="217"/>
      <c r="F33" s="217"/>
      <c r="G33" s="217"/>
      <c r="H33" s="218"/>
      <c r="I33" s="218"/>
      <c r="J33" s="218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</row>
    <row r="34" spans="1:35" ht="12.75">
      <c r="A34" s="217"/>
      <c r="B34" s="217"/>
      <c r="C34" s="217"/>
      <c r="D34" s="217"/>
      <c r="E34" s="217"/>
      <c r="F34" s="217"/>
      <c r="G34" s="217"/>
      <c r="H34" s="216"/>
      <c r="I34" s="216"/>
      <c r="J34" s="216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7"/>
      <c r="AG34" s="217"/>
      <c r="AH34" s="217"/>
      <c r="AI34" s="217"/>
    </row>
    <row r="35" spans="1:35" ht="12.75">
      <c r="A35" s="217"/>
      <c r="B35" s="217"/>
      <c r="C35" s="217"/>
      <c r="D35" s="217"/>
      <c r="E35" s="217"/>
      <c r="F35" s="217"/>
      <c r="G35" s="217"/>
      <c r="H35" s="216"/>
      <c r="I35" s="216"/>
      <c r="J35" s="216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</row>
    <row r="36" spans="1:35" ht="12.75">
      <c r="A36" s="217"/>
      <c r="B36" s="217"/>
      <c r="C36" s="217"/>
      <c r="D36" s="217"/>
      <c r="E36" s="217"/>
      <c r="F36" s="217"/>
      <c r="G36" s="217"/>
      <c r="H36" s="216"/>
      <c r="I36" s="216"/>
      <c r="J36" s="216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</row>
    <row r="37" spans="1:35" ht="12.75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</row>
    <row r="38" spans="1:35" ht="12.75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</row>
    <row r="39" spans="1:35" ht="12.75">
      <c r="A39" s="217"/>
      <c r="B39" s="217"/>
      <c r="C39" s="217"/>
      <c r="D39" s="217"/>
      <c r="E39" s="217"/>
      <c r="F39" s="217"/>
      <c r="G39" s="217"/>
      <c r="H39" s="216"/>
      <c r="I39" s="216"/>
      <c r="J39" s="216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</row>
    <row r="40" spans="1:35" ht="12.75">
      <c r="A40" s="217"/>
      <c r="B40" s="217"/>
      <c r="C40" s="217"/>
      <c r="D40" s="217"/>
      <c r="E40" s="217"/>
      <c r="F40" s="217"/>
      <c r="G40" s="217"/>
      <c r="H40" s="216"/>
      <c r="I40" s="216"/>
      <c r="J40" s="216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</row>
    <row r="41" spans="1:35" ht="12.75">
      <c r="A41" s="217"/>
      <c r="B41" s="217"/>
      <c r="C41" s="217"/>
      <c r="D41" s="217"/>
      <c r="E41" s="217"/>
      <c r="F41" s="217"/>
      <c r="G41" s="217"/>
      <c r="H41" s="216"/>
      <c r="I41" s="216"/>
      <c r="J41" s="216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</row>
    <row r="42" spans="1:35" ht="12.75">
      <c r="A42" s="217"/>
      <c r="B42" s="217"/>
      <c r="C42" s="217"/>
      <c r="D42" s="217"/>
      <c r="E42" s="217"/>
      <c r="F42" s="217"/>
      <c r="G42" s="217"/>
      <c r="H42" s="216"/>
      <c r="I42" s="216"/>
      <c r="J42" s="216"/>
      <c r="K42" s="217"/>
      <c r="L42" s="217"/>
      <c r="M42" s="217"/>
      <c r="N42" s="217"/>
      <c r="O42" s="217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  <c r="AE42" s="217"/>
      <c r="AF42" s="217"/>
      <c r="AG42" s="217"/>
      <c r="AH42" s="217"/>
      <c r="AI42" s="217"/>
    </row>
    <row r="43" spans="1:35" ht="12.75">
      <c r="A43" s="217"/>
      <c r="B43" s="217"/>
      <c r="C43" s="217"/>
      <c r="D43" s="217"/>
      <c r="E43" s="217"/>
      <c r="F43" s="217"/>
      <c r="G43" s="217"/>
      <c r="H43" s="216"/>
      <c r="I43" s="216"/>
      <c r="J43" s="216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Henrik Frydenborg Hansen</cp:lastModifiedBy>
  <cp:lastPrinted>2017-11-13T07:58:23Z</cp:lastPrinted>
  <dcterms:created xsi:type="dcterms:W3CDTF">2009-02-10T14:53:29Z</dcterms:created>
  <dcterms:modified xsi:type="dcterms:W3CDTF">2018-02-07T13:07:09Z</dcterms:modified>
  <cp:category/>
  <cp:version/>
  <cp:contentType/>
  <cp:contentStatus/>
</cp:coreProperties>
</file>